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 день" sheetId="1" r:id="rId1"/>
    <sheet name="2 день" sheetId="2" r:id="rId2"/>
    <sheet name="3" sheetId="3" r:id="rId3"/>
    <sheet name="4 ДЕНЬ" sheetId="4" r:id="rId4"/>
    <sheet name="5 ДЕНЬ" sheetId="5" r:id="rId5"/>
    <sheet name="6" sheetId="6" r:id="rId6"/>
    <sheet name="7" sheetId="7" r:id="rId7"/>
    <sheet name="8" sheetId="8" r:id="rId8"/>
    <sheet name="9" sheetId="9" r:id="rId9"/>
    <sheet name="10" sheetId="10" r:id="rId10"/>
    <sheet name="1 ясли" sheetId="11" r:id="rId11"/>
    <sheet name="2 ЯСЛИ" sheetId="12" r:id="rId12"/>
    <sheet name="3 ЯСЛИ" sheetId="13" r:id="rId13"/>
    <sheet name="4 ясл" sheetId="14" r:id="rId14"/>
    <sheet name="5ясл" sheetId="15" r:id="rId15"/>
    <sheet name="6 ясли" sheetId="16" r:id="rId16"/>
    <sheet name="7ясли" sheetId="17" r:id="rId17"/>
    <sheet name="8 ясли" sheetId="18" r:id="rId18"/>
    <sheet name="9 я" sheetId="19" r:id="rId19"/>
    <sheet name="10я" sheetId="20" r:id="rId20"/>
  </sheets>
  <definedNames/>
  <calcPr fullCalcOnLoad="1"/>
</workbook>
</file>

<file path=xl/sharedStrings.xml><?xml version="1.0" encoding="utf-8"?>
<sst xmlns="http://schemas.openxmlformats.org/spreadsheetml/2006/main" count="922" uniqueCount="149">
  <si>
    <t>Пищевые</t>
  </si>
  <si>
    <t>Энергет.</t>
  </si>
  <si>
    <t>вещества (г)</t>
  </si>
  <si>
    <t>ценность</t>
  </si>
  <si>
    <t>Б</t>
  </si>
  <si>
    <t>Ж</t>
  </si>
  <si>
    <t>У</t>
  </si>
  <si>
    <t>(ккал)</t>
  </si>
  <si>
    <t>С</t>
  </si>
  <si>
    <t>ЗАВТРАК 1</t>
  </si>
  <si>
    <t>Масло сливочное крестьянское (порционное)</t>
  </si>
  <si>
    <t>ОБЕД</t>
  </si>
  <si>
    <t>УЖИН</t>
  </si>
  <si>
    <t>Какао с молоком</t>
  </si>
  <si>
    <t>ЗАВТРАК 2</t>
  </si>
  <si>
    <t xml:space="preserve">Хлеб пшеничный йодированный </t>
  </si>
  <si>
    <t>Хлеб ржано- пшеничный</t>
  </si>
  <si>
    <t>Фрукты свежие (яблоко)</t>
  </si>
  <si>
    <t>Чай с сахаром</t>
  </si>
  <si>
    <t>Омлет натуральный запеченный</t>
  </si>
  <si>
    <t>Кофейный напиток с молоком</t>
  </si>
  <si>
    <t>Котлеты рубленные из птицы</t>
  </si>
  <si>
    <t>Суп из овощей со сметаной</t>
  </si>
  <si>
    <t>Суп картофельный с горохом</t>
  </si>
  <si>
    <t>Суп картофельный с макаронными изделиями</t>
  </si>
  <si>
    <t>Компот из сушеных фруктов</t>
  </si>
  <si>
    <t>Рагу овощное</t>
  </si>
  <si>
    <t>Шницель рыбный натуральный</t>
  </si>
  <si>
    <t>Борщ с картофелем и сметаной</t>
  </si>
  <si>
    <t>Чай с лимоном</t>
  </si>
  <si>
    <t>Макаронные изделия отварные с маслом</t>
  </si>
  <si>
    <t>Витамин</t>
  </si>
  <si>
    <t xml:space="preserve">№ </t>
  </si>
  <si>
    <t>рецептуры</t>
  </si>
  <si>
    <t>Наименование блюда</t>
  </si>
  <si>
    <t>Выход</t>
  </si>
  <si>
    <t>блюда</t>
  </si>
  <si>
    <t>ИТОГО ЗА ПЕРВЫЙ ДЕНЬ</t>
  </si>
  <si>
    <t>Прием пищи</t>
  </si>
  <si>
    <t>Соус сметанный</t>
  </si>
  <si>
    <t>ДЕНЬ 3</t>
  </si>
  <si>
    <t>ДЕНЬ 2</t>
  </si>
  <si>
    <t>ДЕНЬ 1</t>
  </si>
  <si>
    <t>ДЕНЬ 4</t>
  </si>
  <si>
    <t>ДЕНЬ 5</t>
  </si>
  <si>
    <t>Соус молочный сладкий</t>
  </si>
  <si>
    <t xml:space="preserve">Запеканка из творога </t>
  </si>
  <si>
    <t xml:space="preserve">Сырники  из творога </t>
  </si>
  <si>
    <t>ДЕНЬ 6</t>
  </si>
  <si>
    <t>ДЕНЬ 8</t>
  </si>
  <si>
    <t xml:space="preserve">Запеканка картофельная с мясом </t>
  </si>
  <si>
    <t>ДЕНЬ 7</t>
  </si>
  <si>
    <t>ДЕНЬ 9</t>
  </si>
  <si>
    <t>ДЕНЬ 10</t>
  </si>
  <si>
    <t>Итого за весь период</t>
  </si>
  <si>
    <t>Среднее значение за период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</si>
  <si>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</si>
  <si>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</si>
  <si>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</si>
  <si>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</si>
  <si>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</si>
  <si>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</si>
  <si>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>ИТОГО ЗА ВОСЬМОЙ ДЕНЬ</t>
  </si>
  <si>
    <t>ИТОГО ЗА ДЕВЯТЫЙ ДЕНЬ</t>
  </si>
  <si>
    <t>ИТОГО ЗА ДЕСЯТЫЙ ДЕНЬ</t>
  </si>
  <si>
    <t>Содержание белков, жиров, углеводов за период в % от каллорийности</t>
  </si>
  <si>
    <t>Каша рисовая рассыпчатая с овощами</t>
  </si>
  <si>
    <t>1 шт.(200г)</t>
  </si>
  <si>
    <t>180/10</t>
  </si>
  <si>
    <t>180/10/7</t>
  </si>
  <si>
    <t>150/8/3,5</t>
  </si>
  <si>
    <t>Фрикадельки из птицы</t>
  </si>
  <si>
    <t>Рис припущенный</t>
  </si>
  <si>
    <t>Биточки из говядины рубленные</t>
  </si>
  <si>
    <t>Сок фруктовый порционный (яблочный)</t>
  </si>
  <si>
    <t>Пудинг из творога с рисом</t>
  </si>
  <si>
    <t>Крендель сахарный</t>
  </si>
  <si>
    <t>80/30</t>
  </si>
  <si>
    <t>261/354</t>
  </si>
  <si>
    <t>Котлета рыбная любительская</t>
  </si>
  <si>
    <t xml:space="preserve">Запеканка  из творога </t>
  </si>
  <si>
    <t>1 шт.(120г)</t>
  </si>
  <si>
    <t>200/5/5</t>
  </si>
  <si>
    <t>Рагу из овощей с мясом отварным</t>
  </si>
  <si>
    <t xml:space="preserve"> ПОЛДНИК</t>
  </si>
  <si>
    <t xml:space="preserve">Каша жидкая молочная  "Геркулес" с  мас/сах </t>
  </si>
  <si>
    <t>Каша жидкая молочная  манная с мас/сах</t>
  </si>
  <si>
    <t>160/4/4</t>
  </si>
  <si>
    <t>Каша жидкая молочная пшенная с мас/сах</t>
  </si>
  <si>
    <t>Кефир 2,5%</t>
  </si>
  <si>
    <t>Ватрушка с повидлом</t>
  </si>
  <si>
    <t>Булочка российская</t>
  </si>
  <si>
    <t>Ряженка 2,5%</t>
  </si>
  <si>
    <t xml:space="preserve">Печенье </t>
  </si>
  <si>
    <t>Йогурт 2,5%</t>
  </si>
  <si>
    <t>Зразы рыбные с яйцом</t>
  </si>
  <si>
    <t>Фрикадельки рыбные отварные</t>
  </si>
  <si>
    <t>Картофель, запеченный в сметанном соусе</t>
  </si>
  <si>
    <t>Биточки рыбные запеченные</t>
  </si>
  <si>
    <t>Щи из капусты свежей с картофелем и сметаной</t>
  </si>
  <si>
    <t>3 шт.(48г)</t>
  </si>
  <si>
    <t>2 шт.(32г)</t>
  </si>
  <si>
    <t xml:space="preserve">Свекла тушеная </t>
  </si>
  <si>
    <t>Каша гречневая молочная жидкая</t>
  </si>
  <si>
    <t>Компот из свежих яблок</t>
  </si>
  <si>
    <t>Борщ с капустой, картофелем, сметаной</t>
  </si>
  <si>
    <t>Молоко кипяченое</t>
  </si>
  <si>
    <t>60/25</t>
  </si>
  <si>
    <t>80/2</t>
  </si>
  <si>
    <t>Каша жидкая молочная  "Геркулес" с мас/сах</t>
  </si>
  <si>
    <t>Каша гречневая вязкая с маслом</t>
  </si>
  <si>
    <t>Каша жидкая молочная пшеничная с мас/сах</t>
  </si>
  <si>
    <t>Суп картофельный с пшеничной крупой</t>
  </si>
  <si>
    <t>Суп картофельный с пшенной крупой</t>
  </si>
  <si>
    <t>Суп картофельный с  пшеничной крупой</t>
  </si>
  <si>
    <t>Сыр  (порционный)</t>
  </si>
  <si>
    <t>Птица, тушенная в соусе с овощами</t>
  </si>
  <si>
    <t>Тефтели рыбные тушенные с соусом сметанным</t>
  </si>
  <si>
    <t>Суп молочный с макаронными изделиями</t>
  </si>
  <si>
    <t>Картофель, тушенный в соусе</t>
  </si>
  <si>
    <t>Огурец соленый</t>
  </si>
  <si>
    <t>Напиток из плодов шиповника</t>
  </si>
  <si>
    <t>Морковь отварная с маслом</t>
  </si>
  <si>
    <t>Тефтели рыбные тушеные с соусом сметанным</t>
  </si>
  <si>
    <t>Суфле куриное</t>
  </si>
  <si>
    <t>Омлет с картофелем</t>
  </si>
  <si>
    <t xml:space="preserve">Икра кабачковая </t>
  </si>
  <si>
    <t>Котлеты капустные с соусом сметанным</t>
  </si>
  <si>
    <t>96,5/3,5</t>
  </si>
  <si>
    <t>Макароны, запеченные с сыром</t>
  </si>
  <si>
    <t>Икра кабачковая (консервы)</t>
  </si>
  <si>
    <t>Тефтели мясные с соусом сметанным с томатом</t>
  </si>
  <si>
    <t>287/355</t>
  </si>
  <si>
    <t>Вареники ленивые отварные с соусом сметанным</t>
  </si>
  <si>
    <t>190/30</t>
  </si>
  <si>
    <t>262/354</t>
  </si>
  <si>
    <t xml:space="preserve">Икра морковная </t>
  </si>
  <si>
    <t>Суп крестьянский с рисовой крупой и сметаной</t>
  </si>
  <si>
    <t>60/60</t>
  </si>
  <si>
    <t>Булочка ванильная</t>
  </si>
  <si>
    <t>140/5</t>
  </si>
  <si>
    <t>120/4</t>
  </si>
  <si>
    <t>150/30</t>
  </si>
  <si>
    <t>150/20</t>
  </si>
  <si>
    <t>Картофель отварной с маслом</t>
  </si>
  <si>
    <t>116/4</t>
  </si>
  <si>
    <t>144/6</t>
  </si>
  <si>
    <t>180/40</t>
  </si>
  <si>
    <t>181/354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</si>
</sst>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0000"/>
    <numFmt numFmtId="180" formatCode="0.0"/>
    <numFmt numFmtId="181" formatCode="0.000000"/>
    <numFmt numFmtId="182" formatCode="0.0000000"/>
    <numFmt numFmtId="183" formatCode="0.00000000"/>
    <numFmt numFmtId="184" formatCode="0.0%"/>
    <numFmt numFmtId="185" formatCode="0.000000000"/>
    <numFmt numFmtId="186" formatCode="0.0000000000"/>
    <numFmt numFmtId="187" formatCode="0.00000000000"/>
    <numFmt numFmtId="188" formatCode="0.000%"/>
  </numFmts>
  <fonts count="5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0"/>
    </font>
    <font>
      <b/>
      <sz val="8"/>
      <name val="Times New Roman"/>
      <family val="1"/>
    </font>
    <font>
      <b/>
      <i/>
      <sz val="7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i/>
      <sz val="10"/>
      <name val="Arial"/>
      <family val="2"/>
    </font>
    <font>
      <sz val="10"/>
      <name val="Arial Rounded MT Bold"/>
      <family val="2"/>
    </font>
    <font>
      <i/>
      <sz val="8"/>
      <name val="Arial"/>
      <family val="2"/>
    </font>
    <font>
      <i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9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28" xfId="0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right"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9" fontId="8" fillId="0" borderId="17" xfId="0" applyNumberFormat="1" applyFont="1" applyBorder="1" applyAlignment="1">
      <alignment/>
    </xf>
    <xf numFmtId="9" fontId="9" fillId="0" borderId="17" xfId="0" applyNumberFormat="1" applyFont="1" applyBorder="1" applyAlignment="1">
      <alignment/>
    </xf>
    <xf numFmtId="9" fontId="9" fillId="0" borderId="16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8" fillId="0" borderId="16" xfId="0" applyFont="1" applyBorder="1" applyAlignment="1">
      <alignment/>
    </xf>
    <xf numFmtId="10" fontId="3" fillId="0" borderId="17" xfId="0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3" fillId="0" borderId="19" xfId="0" applyFont="1" applyBorder="1" applyAlignment="1">
      <alignment/>
    </xf>
    <xf numFmtId="9" fontId="8" fillId="0" borderId="17" xfId="0" applyNumberFormat="1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20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180" fontId="8" fillId="0" borderId="17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180" fontId="3" fillId="0" borderId="19" xfId="0" applyNumberFormat="1" applyFont="1" applyBorder="1" applyAlignment="1">
      <alignment/>
    </xf>
    <xf numFmtId="180" fontId="9" fillId="0" borderId="16" xfId="0" applyNumberFormat="1" applyFont="1" applyBorder="1" applyAlignment="1">
      <alignment/>
    </xf>
    <xf numFmtId="180" fontId="3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left"/>
    </xf>
    <xf numFmtId="2" fontId="9" fillId="0" borderId="16" xfId="0" applyNumberFormat="1" applyFont="1" applyBorder="1" applyAlignment="1">
      <alignment/>
    </xf>
    <xf numFmtId="1" fontId="0" fillId="0" borderId="0" xfId="0" applyNumberFormat="1" applyAlignment="1">
      <alignment/>
    </xf>
    <xf numFmtId="9" fontId="9" fillId="0" borderId="19" xfId="0" applyNumberFormat="1" applyFont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7" fillId="0" borderId="19" xfId="0" applyFont="1" applyBorder="1" applyAlignment="1">
      <alignment/>
    </xf>
    <xf numFmtId="0" fontId="0" fillId="0" borderId="26" xfId="0" applyBorder="1" applyAlignment="1">
      <alignment/>
    </xf>
    <xf numFmtId="0" fontId="7" fillId="0" borderId="13" xfId="0" applyFont="1" applyBorder="1" applyAlignment="1">
      <alignment/>
    </xf>
    <xf numFmtId="0" fontId="9" fillId="0" borderId="23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left"/>
    </xf>
    <xf numFmtId="0" fontId="2" fillId="0" borderId="2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5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left"/>
    </xf>
    <xf numFmtId="2" fontId="2" fillId="0" borderId="17" xfId="0" applyNumberFormat="1" applyFont="1" applyBorder="1" applyAlignment="1">
      <alignment horizontal="left"/>
    </xf>
    <xf numFmtId="180" fontId="2" fillId="0" borderId="17" xfId="0" applyNumberFormat="1" applyFont="1" applyBorder="1" applyAlignment="1">
      <alignment horizontal="left"/>
    </xf>
    <xf numFmtId="1" fontId="2" fillId="0" borderId="17" xfId="0" applyNumberFormat="1" applyFont="1" applyBorder="1" applyAlignment="1">
      <alignment horizontal="left"/>
    </xf>
    <xf numFmtId="0" fontId="0" fillId="32" borderId="28" xfId="0" applyFill="1" applyBorder="1" applyAlignment="1">
      <alignment/>
    </xf>
    <xf numFmtId="0" fontId="0" fillId="32" borderId="16" xfId="0" applyFont="1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0" fillId="32" borderId="16" xfId="0" applyFill="1" applyBorder="1" applyAlignment="1">
      <alignment/>
    </xf>
    <xf numFmtId="0" fontId="0" fillId="32" borderId="22" xfId="0" applyFill="1" applyBorder="1" applyAlignment="1">
      <alignment horizontal="left"/>
    </xf>
    <xf numFmtId="0" fontId="2" fillId="32" borderId="27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2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3" fillId="0" borderId="17" xfId="0" applyFont="1" applyBorder="1" applyAlignment="1">
      <alignment/>
    </xf>
    <xf numFmtId="0" fontId="14" fillId="0" borderId="16" xfId="0" applyFont="1" applyBorder="1" applyAlignment="1">
      <alignment/>
    </xf>
    <xf numFmtId="180" fontId="5" fillId="0" borderId="0" xfId="0" applyNumberFormat="1" applyFont="1" applyAlignment="1">
      <alignment/>
    </xf>
    <xf numFmtId="0" fontId="0" fillId="0" borderId="13" xfId="0" applyBorder="1" applyAlignment="1">
      <alignment/>
    </xf>
    <xf numFmtId="2" fontId="15" fillId="0" borderId="17" xfId="0" applyNumberFormat="1" applyFont="1" applyBorder="1" applyAlignment="1">
      <alignment horizontal="left"/>
    </xf>
    <xf numFmtId="2" fontId="15" fillId="0" borderId="16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9" fontId="15" fillId="0" borderId="17" xfId="0" applyNumberFormat="1" applyFont="1" applyBorder="1" applyAlignment="1">
      <alignment/>
    </xf>
    <xf numFmtId="2" fontId="15" fillId="0" borderId="17" xfId="0" applyNumberFormat="1" applyFont="1" applyBorder="1" applyAlignment="1">
      <alignment/>
    </xf>
    <xf numFmtId="180" fontId="15" fillId="0" borderId="17" xfId="0" applyNumberFormat="1" applyFont="1" applyBorder="1" applyAlignment="1">
      <alignment/>
    </xf>
    <xf numFmtId="180" fontId="0" fillId="0" borderId="17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0" fontId="15" fillId="0" borderId="19" xfId="0" applyNumberFormat="1" applyFont="1" applyBorder="1" applyAlignment="1">
      <alignment/>
    </xf>
    <xf numFmtId="2" fontId="15" fillId="0" borderId="16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16" fillId="0" borderId="15" xfId="0" applyFont="1" applyBorder="1" applyAlignment="1">
      <alignment horizontal="left"/>
    </xf>
    <xf numFmtId="0" fontId="14" fillId="0" borderId="17" xfId="0" applyFont="1" applyBorder="1" applyAlignment="1">
      <alignment/>
    </xf>
    <xf numFmtId="9" fontId="14" fillId="0" borderId="17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H40" sqref="H40"/>
    </sheetView>
  </sheetViews>
  <sheetFormatPr defaultColWidth="9.00390625" defaultRowHeight="12.75"/>
  <cols>
    <col min="1" max="1" width="18.00390625" style="0" customWidth="1"/>
    <col min="2" max="2" width="45.875" style="0" customWidth="1"/>
    <col min="3" max="3" width="10.625" style="0" customWidth="1"/>
    <col min="4" max="4" width="8.625" style="0" customWidth="1"/>
    <col min="5" max="5" width="9.25390625" style="0" customWidth="1"/>
    <col min="6" max="6" width="8.625" style="0" customWidth="1"/>
    <col min="7" max="7" width="9.25390625" style="0" customWidth="1"/>
    <col min="8" max="8" width="9.75390625" style="0" customWidth="1"/>
    <col min="9" max="9" width="10.875" style="0" customWidth="1"/>
  </cols>
  <sheetData>
    <row r="1" spans="1:9" ht="12.75" customHeight="1">
      <c r="A1" s="1" t="s">
        <v>38</v>
      </c>
      <c r="B1" s="55" t="s">
        <v>34</v>
      </c>
      <c r="C1" s="52" t="s">
        <v>35</v>
      </c>
      <c r="D1" s="212" t="s">
        <v>0</v>
      </c>
      <c r="E1" s="212"/>
      <c r="F1" s="212"/>
      <c r="G1" s="1" t="s">
        <v>1</v>
      </c>
      <c r="H1" s="33" t="s">
        <v>31</v>
      </c>
      <c r="I1" s="45" t="s">
        <v>32</v>
      </c>
    </row>
    <row r="2" spans="1:9" ht="12.75" customHeight="1">
      <c r="A2" s="4"/>
      <c r="B2" s="56"/>
      <c r="C2" s="53" t="s">
        <v>36</v>
      </c>
      <c r="D2" s="213" t="s">
        <v>2</v>
      </c>
      <c r="E2" s="213"/>
      <c r="F2" s="213"/>
      <c r="G2" s="4" t="s">
        <v>3</v>
      </c>
      <c r="H2" s="35" t="s">
        <v>8</v>
      </c>
      <c r="I2" s="34" t="s">
        <v>33</v>
      </c>
    </row>
    <row r="3" spans="1:9" ht="12.75" customHeight="1">
      <c r="A3" s="4"/>
      <c r="B3" s="57"/>
      <c r="C3" s="53"/>
      <c r="D3" s="1" t="s">
        <v>4</v>
      </c>
      <c r="E3" s="1" t="s">
        <v>5</v>
      </c>
      <c r="F3" s="1" t="s">
        <v>6</v>
      </c>
      <c r="G3" s="5" t="s">
        <v>7</v>
      </c>
      <c r="H3" s="6"/>
      <c r="I3" s="5"/>
    </row>
    <row r="4" spans="1:9" ht="12.75" customHeight="1">
      <c r="A4" s="36" t="s">
        <v>42</v>
      </c>
      <c r="B4" s="54"/>
      <c r="C4" s="7"/>
      <c r="D4" s="7"/>
      <c r="E4" s="7"/>
      <c r="F4" s="8"/>
      <c r="G4" s="9"/>
      <c r="H4" s="8"/>
      <c r="I4" s="8"/>
    </row>
    <row r="5" spans="1:9" ht="12.75" customHeight="1">
      <c r="A5" s="39" t="s">
        <v>9</v>
      </c>
      <c r="B5" s="1"/>
      <c r="C5" s="29"/>
      <c r="D5" s="28"/>
      <c r="E5" s="28"/>
      <c r="F5" s="22"/>
      <c r="G5" s="30"/>
      <c r="H5" s="22"/>
      <c r="I5" s="22"/>
    </row>
    <row r="6" spans="1:9" ht="12.75" customHeight="1">
      <c r="A6" s="40"/>
      <c r="B6" s="15" t="s">
        <v>10</v>
      </c>
      <c r="C6" s="16">
        <v>10</v>
      </c>
      <c r="D6" s="16">
        <v>0.08</v>
      </c>
      <c r="E6" s="16">
        <v>7.3</v>
      </c>
      <c r="F6" s="16">
        <v>0.1</v>
      </c>
      <c r="G6" s="62">
        <v>66.1</v>
      </c>
      <c r="H6" s="16">
        <v>0</v>
      </c>
      <c r="I6" s="48">
        <v>6</v>
      </c>
    </row>
    <row r="7" spans="1:9" ht="12.75" customHeight="1">
      <c r="A7" s="192"/>
      <c r="B7" s="10" t="s">
        <v>30</v>
      </c>
      <c r="C7" s="14" t="s">
        <v>140</v>
      </c>
      <c r="D7" s="14">
        <v>5.3</v>
      </c>
      <c r="E7" s="14">
        <v>3.7</v>
      </c>
      <c r="F7" s="14">
        <v>25.4</v>
      </c>
      <c r="G7" s="14">
        <v>151.9</v>
      </c>
      <c r="H7" s="14">
        <v>0</v>
      </c>
      <c r="I7" s="61">
        <v>205</v>
      </c>
    </row>
    <row r="8" spans="1:9" ht="12.75" customHeight="1">
      <c r="A8" s="100"/>
      <c r="B8" s="81" t="s">
        <v>130</v>
      </c>
      <c r="C8" s="82">
        <v>40</v>
      </c>
      <c r="D8" s="83">
        <v>0.7</v>
      </c>
      <c r="E8" s="83">
        <v>0.7</v>
      </c>
      <c r="F8" s="83">
        <v>3.1</v>
      </c>
      <c r="G8" s="83">
        <v>36</v>
      </c>
      <c r="H8" s="14">
        <v>2.2</v>
      </c>
      <c r="I8" s="61">
        <v>76</v>
      </c>
    </row>
    <row r="9" spans="1:9" ht="12.75" customHeight="1">
      <c r="A9" s="100"/>
      <c r="B9" s="10" t="s">
        <v>29</v>
      </c>
      <c r="C9" s="14" t="s">
        <v>69</v>
      </c>
      <c r="D9" s="14">
        <v>0.12</v>
      </c>
      <c r="E9" s="14">
        <v>0.02</v>
      </c>
      <c r="F9" s="14">
        <v>10.2</v>
      </c>
      <c r="G9" s="14">
        <v>41</v>
      </c>
      <c r="H9" s="14">
        <v>2.8</v>
      </c>
      <c r="I9" s="61">
        <v>393</v>
      </c>
    </row>
    <row r="10" spans="1:9" ht="12.75" customHeight="1">
      <c r="A10" s="40"/>
      <c r="B10" s="15" t="s">
        <v>15</v>
      </c>
      <c r="C10" s="16">
        <v>30</v>
      </c>
      <c r="D10" s="16">
        <v>2.4</v>
      </c>
      <c r="E10" s="16">
        <v>0.3</v>
      </c>
      <c r="F10" s="16">
        <v>15</v>
      </c>
      <c r="G10" s="16">
        <v>73.5</v>
      </c>
      <c r="H10" s="16">
        <v>0</v>
      </c>
      <c r="I10" s="48">
        <v>480</v>
      </c>
    </row>
    <row r="11" spans="1:9" ht="12.75" customHeight="1">
      <c r="A11" s="41"/>
      <c r="B11" s="12"/>
      <c r="C11" s="13"/>
      <c r="D11" s="13">
        <f>SUM(D6:D10)</f>
        <v>8.6</v>
      </c>
      <c r="E11" s="13">
        <f>SUM(E6:E10)</f>
        <v>12.02</v>
      </c>
      <c r="F11" s="13">
        <f>SUM(F6:F10)</f>
        <v>53.8</v>
      </c>
      <c r="G11" s="13">
        <f>SUM(G6:G10)</f>
        <v>368.5</v>
      </c>
      <c r="H11" s="13">
        <f>SUM(H6:H10)</f>
        <v>5</v>
      </c>
      <c r="I11" s="47"/>
    </row>
    <row r="12" spans="1:9" ht="12.75" customHeight="1">
      <c r="A12" s="41"/>
      <c r="B12" s="12"/>
      <c r="C12" s="13"/>
      <c r="D12" s="13"/>
      <c r="E12" s="13"/>
      <c r="F12" s="13"/>
      <c r="G12" s="13"/>
      <c r="H12" s="13"/>
      <c r="I12" s="47"/>
    </row>
    <row r="13" spans="1:9" ht="12.75" customHeight="1">
      <c r="A13" s="41" t="s">
        <v>14</v>
      </c>
      <c r="B13" s="10" t="s">
        <v>74</v>
      </c>
      <c r="C13" s="14" t="s">
        <v>67</v>
      </c>
      <c r="D13" s="61">
        <v>1</v>
      </c>
      <c r="E13" s="61">
        <v>0</v>
      </c>
      <c r="F13" s="61">
        <v>20.2</v>
      </c>
      <c r="G13" s="61">
        <v>84</v>
      </c>
      <c r="H13" s="61">
        <v>4</v>
      </c>
      <c r="I13" s="47">
        <v>399</v>
      </c>
    </row>
    <row r="14" spans="1:9" ht="12.75" customHeight="1">
      <c r="A14" s="41"/>
      <c r="B14" s="12"/>
      <c r="C14" s="11"/>
      <c r="D14" s="14"/>
      <c r="E14" s="14"/>
      <c r="F14" s="14"/>
      <c r="G14" s="14"/>
      <c r="H14" s="14"/>
      <c r="I14" s="47"/>
    </row>
    <row r="15" spans="1:9" ht="12.75" customHeight="1">
      <c r="A15" s="41" t="s">
        <v>11</v>
      </c>
      <c r="B15" s="17"/>
      <c r="C15" s="11"/>
      <c r="D15" s="14"/>
      <c r="E15" s="14"/>
      <c r="F15" s="14"/>
      <c r="G15" s="14"/>
      <c r="H15" s="14"/>
      <c r="I15" s="47"/>
    </row>
    <row r="16" spans="1:9" ht="12.75" customHeight="1">
      <c r="A16" s="41"/>
      <c r="B16" s="17" t="s">
        <v>120</v>
      </c>
      <c r="C16" s="11">
        <v>20</v>
      </c>
      <c r="D16" s="14">
        <v>0.13</v>
      </c>
      <c r="E16" s="14">
        <v>0.02</v>
      </c>
      <c r="F16" s="14">
        <v>0.33</v>
      </c>
      <c r="G16" s="14">
        <v>2.6</v>
      </c>
      <c r="H16" s="14">
        <v>1</v>
      </c>
      <c r="I16" s="47">
        <v>70</v>
      </c>
    </row>
    <row r="17" spans="1:9" ht="12.75" customHeight="1">
      <c r="A17" s="41"/>
      <c r="B17" s="14" t="s">
        <v>105</v>
      </c>
      <c r="C17" s="11">
        <v>250</v>
      </c>
      <c r="D17" s="14">
        <v>2</v>
      </c>
      <c r="E17" s="14">
        <v>6</v>
      </c>
      <c r="F17" s="14">
        <v>13</v>
      </c>
      <c r="G17" s="14">
        <v>112.5</v>
      </c>
      <c r="H17" s="14">
        <v>10.25</v>
      </c>
      <c r="I17" s="47">
        <v>57</v>
      </c>
    </row>
    <row r="18" spans="1:9" ht="12.75" customHeight="1">
      <c r="A18" s="193"/>
      <c r="B18" s="10" t="s">
        <v>71</v>
      </c>
      <c r="C18" s="11">
        <v>70</v>
      </c>
      <c r="D18" s="14">
        <v>10.2</v>
      </c>
      <c r="E18" s="14">
        <v>9.5</v>
      </c>
      <c r="F18" s="14">
        <v>6.3</v>
      </c>
      <c r="G18" s="14">
        <v>151.4</v>
      </c>
      <c r="H18" s="14">
        <v>0.26</v>
      </c>
      <c r="I18" s="61">
        <v>308</v>
      </c>
    </row>
    <row r="19" spans="1:9" ht="12.75" customHeight="1">
      <c r="A19" s="105"/>
      <c r="B19" s="31" t="s">
        <v>66</v>
      </c>
      <c r="C19" s="31">
        <v>150</v>
      </c>
      <c r="D19" s="31">
        <v>3.5</v>
      </c>
      <c r="E19" s="31">
        <v>3.8</v>
      </c>
      <c r="F19" s="31">
        <v>34.7</v>
      </c>
      <c r="G19" s="31">
        <v>186</v>
      </c>
      <c r="H19" s="31">
        <v>0.6</v>
      </c>
      <c r="I19" s="59">
        <v>166</v>
      </c>
    </row>
    <row r="20" spans="1:9" ht="12.75" customHeight="1">
      <c r="A20" s="43"/>
      <c r="B20" s="10" t="s">
        <v>25</v>
      </c>
      <c r="C20" s="14">
        <v>200</v>
      </c>
      <c r="D20" s="14">
        <v>0.4</v>
      </c>
      <c r="E20" s="14">
        <v>0.2</v>
      </c>
      <c r="F20" s="14">
        <v>27.8</v>
      </c>
      <c r="G20" s="14">
        <v>113</v>
      </c>
      <c r="H20" s="14">
        <v>0.6</v>
      </c>
      <c r="I20" s="47">
        <v>376</v>
      </c>
    </row>
    <row r="21" spans="1:9" ht="12.75" customHeight="1">
      <c r="A21" s="44"/>
      <c r="B21" s="15" t="s">
        <v>15</v>
      </c>
      <c r="C21" s="16">
        <v>20</v>
      </c>
      <c r="D21" s="16">
        <v>1.6</v>
      </c>
      <c r="E21" s="16">
        <v>0.2</v>
      </c>
      <c r="F21" s="16">
        <v>10</v>
      </c>
      <c r="G21" s="16">
        <v>49</v>
      </c>
      <c r="H21" s="16">
        <v>0</v>
      </c>
      <c r="I21" s="48">
        <v>480</v>
      </c>
    </row>
    <row r="22" spans="1:9" ht="12.75" customHeight="1">
      <c r="A22" s="44"/>
      <c r="B22" s="15" t="s">
        <v>16</v>
      </c>
      <c r="C22" s="16">
        <v>25</v>
      </c>
      <c r="D22" s="16">
        <v>1.9</v>
      </c>
      <c r="E22" s="16">
        <v>0.3</v>
      </c>
      <c r="F22" s="16">
        <v>8.8</v>
      </c>
      <c r="G22" s="16">
        <v>47.8</v>
      </c>
      <c r="H22" s="16">
        <v>0</v>
      </c>
      <c r="I22" s="48">
        <v>481</v>
      </c>
    </row>
    <row r="23" spans="1:9" ht="12.75" customHeight="1">
      <c r="A23" s="41"/>
      <c r="B23" s="5"/>
      <c r="C23" s="82"/>
      <c r="D23" s="102">
        <f>SUM(D15:D22)</f>
        <v>19.729999999999997</v>
      </c>
      <c r="E23" s="102">
        <f>SUM(E15:E22)</f>
        <v>20.02</v>
      </c>
      <c r="F23" s="102">
        <f>SUM(F15:F22)</f>
        <v>100.92999999999999</v>
      </c>
      <c r="G23" s="102">
        <f>SUM(G15:G22)</f>
        <v>662.3</v>
      </c>
      <c r="H23" s="102">
        <f>SUM(H15:H22)</f>
        <v>12.709999999999999</v>
      </c>
      <c r="I23" s="103"/>
    </row>
    <row r="24" spans="1:9" ht="12.75" customHeight="1">
      <c r="A24" s="41"/>
      <c r="B24" s="15"/>
      <c r="C24" s="16"/>
      <c r="D24" s="16"/>
      <c r="E24" s="16"/>
      <c r="F24" s="16"/>
      <c r="G24" s="16"/>
      <c r="H24" s="16"/>
      <c r="I24" s="47"/>
    </row>
    <row r="25" spans="1:9" ht="12.75" customHeight="1">
      <c r="A25" s="41" t="s">
        <v>84</v>
      </c>
      <c r="B25" s="10" t="s">
        <v>80</v>
      </c>
      <c r="C25" s="14">
        <v>80</v>
      </c>
      <c r="D25" s="11">
        <v>14</v>
      </c>
      <c r="E25" s="11">
        <v>9.7</v>
      </c>
      <c r="F25" s="11">
        <v>13.8</v>
      </c>
      <c r="G25" s="11">
        <v>197.6</v>
      </c>
      <c r="H25" s="11">
        <v>0.16</v>
      </c>
      <c r="I25" s="47">
        <v>237</v>
      </c>
    </row>
    <row r="26" spans="1:9" ht="12.75" customHeight="1">
      <c r="A26" s="193"/>
      <c r="B26" s="10" t="s">
        <v>45</v>
      </c>
      <c r="C26" s="14">
        <v>20</v>
      </c>
      <c r="D26" s="11">
        <v>0.4</v>
      </c>
      <c r="E26" s="11">
        <v>0.8</v>
      </c>
      <c r="F26" s="11">
        <v>2.6</v>
      </c>
      <c r="G26" s="11">
        <v>20.3</v>
      </c>
      <c r="H26" s="11">
        <v>0.1</v>
      </c>
      <c r="I26" s="47">
        <v>351</v>
      </c>
    </row>
    <row r="27" spans="1:9" ht="12.75" customHeight="1">
      <c r="A27" s="38"/>
      <c r="B27" s="10" t="s">
        <v>89</v>
      </c>
      <c r="C27" s="11">
        <v>200</v>
      </c>
      <c r="D27" s="14">
        <v>6</v>
      </c>
      <c r="E27" s="14">
        <v>5</v>
      </c>
      <c r="F27" s="14">
        <v>8</v>
      </c>
      <c r="G27" s="14">
        <v>106</v>
      </c>
      <c r="H27" s="14">
        <v>1.4</v>
      </c>
      <c r="I27" s="47">
        <v>401</v>
      </c>
    </row>
    <row r="28" spans="1:9" ht="12.75" customHeight="1">
      <c r="A28" s="51"/>
      <c r="B28" s="15"/>
      <c r="C28" s="16"/>
      <c r="D28" s="59">
        <f>SUM(D25:D27)</f>
        <v>20.4</v>
      </c>
      <c r="E28" s="59">
        <f>SUM(E25:E27)</f>
        <v>15.5</v>
      </c>
      <c r="F28" s="59">
        <f>SUM(F25:F27)</f>
        <v>24.400000000000002</v>
      </c>
      <c r="G28" s="59">
        <f>SUM(G25:G27)</f>
        <v>323.9</v>
      </c>
      <c r="H28" s="59">
        <f>SUM(H25:H27)</f>
        <v>1.66</v>
      </c>
      <c r="I28" s="48"/>
    </row>
    <row r="29" spans="1:9" ht="12.75" customHeight="1">
      <c r="A29" s="51"/>
      <c r="B29" s="15"/>
      <c r="C29" s="16"/>
      <c r="D29" s="59"/>
      <c r="E29" s="59"/>
      <c r="F29" s="59"/>
      <c r="G29" s="59"/>
      <c r="H29" s="59"/>
      <c r="I29" s="48"/>
    </row>
    <row r="30" spans="1:9" ht="12.75" customHeight="1">
      <c r="A30" s="51" t="s">
        <v>12</v>
      </c>
      <c r="B30" s="26" t="s">
        <v>79</v>
      </c>
      <c r="C30" s="16">
        <v>70</v>
      </c>
      <c r="D30" s="16">
        <v>9.8</v>
      </c>
      <c r="E30" s="16">
        <v>3.4</v>
      </c>
      <c r="F30" s="16">
        <v>7.9</v>
      </c>
      <c r="G30" s="16">
        <v>101.5</v>
      </c>
      <c r="H30" s="16">
        <v>2.6</v>
      </c>
      <c r="I30" s="48">
        <v>256</v>
      </c>
    </row>
    <row r="31" spans="1:9" ht="12.75" customHeight="1">
      <c r="A31" s="44"/>
      <c r="B31" s="10" t="s">
        <v>119</v>
      </c>
      <c r="C31" s="14">
        <v>150</v>
      </c>
      <c r="D31" s="14">
        <v>2.1</v>
      </c>
      <c r="E31" s="14">
        <v>5.9</v>
      </c>
      <c r="F31" s="14">
        <v>15.5</v>
      </c>
      <c r="G31" s="14">
        <v>124</v>
      </c>
      <c r="H31" s="14">
        <v>7.28</v>
      </c>
      <c r="I31" s="61">
        <v>133</v>
      </c>
    </row>
    <row r="32" spans="1:9" ht="12.75" customHeight="1">
      <c r="A32" s="194"/>
      <c r="B32" s="122" t="s">
        <v>104</v>
      </c>
      <c r="C32" s="16">
        <v>200</v>
      </c>
      <c r="D32" s="16">
        <v>0.3</v>
      </c>
      <c r="E32" s="16">
        <v>0.1</v>
      </c>
      <c r="F32" s="16">
        <v>24.2</v>
      </c>
      <c r="G32" s="16">
        <v>98.8</v>
      </c>
      <c r="H32" s="16">
        <v>2.6</v>
      </c>
      <c r="I32" s="48">
        <v>272</v>
      </c>
    </row>
    <row r="33" spans="1:9" ht="12.75" customHeight="1">
      <c r="A33" s="44"/>
      <c r="B33" s="15" t="s">
        <v>15</v>
      </c>
      <c r="C33" s="16">
        <v>30</v>
      </c>
      <c r="D33" s="16">
        <v>2.4</v>
      </c>
      <c r="E33" s="16">
        <v>0.3</v>
      </c>
      <c r="F33" s="16">
        <v>15</v>
      </c>
      <c r="G33" s="16">
        <v>73.5</v>
      </c>
      <c r="H33" s="16">
        <v>0</v>
      </c>
      <c r="I33" s="48">
        <v>480</v>
      </c>
    </row>
    <row r="34" spans="1:9" ht="12.75" customHeight="1">
      <c r="A34" s="44"/>
      <c r="B34" s="122" t="s">
        <v>16</v>
      </c>
      <c r="C34" s="16">
        <v>20</v>
      </c>
      <c r="D34" s="16">
        <v>1.52</v>
      </c>
      <c r="E34" s="16">
        <v>0.24</v>
      </c>
      <c r="F34" s="16">
        <v>7</v>
      </c>
      <c r="G34" s="16">
        <v>38.2</v>
      </c>
      <c r="H34" s="16">
        <v>0</v>
      </c>
      <c r="I34" s="48">
        <v>481</v>
      </c>
    </row>
    <row r="35" spans="1:9" ht="12.75" customHeight="1">
      <c r="A35" s="37"/>
      <c r="B35" s="23"/>
      <c r="C35" s="24"/>
      <c r="D35" s="58">
        <f>SUM(D30:D34)</f>
        <v>16.12</v>
      </c>
      <c r="E35" s="58">
        <f>SUM(E30:E34)</f>
        <v>9.940000000000001</v>
      </c>
      <c r="F35" s="58">
        <f>SUM(F30:F34)</f>
        <v>69.6</v>
      </c>
      <c r="G35" s="58">
        <f>SUM(G30:G34)</f>
        <v>436</v>
      </c>
      <c r="H35" s="58">
        <f>SUM(H30:H34)</f>
        <v>12.48</v>
      </c>
      <c r="I35" s="50"/>
    </row>
    <row r="36" spans="1:9" ht="12.75" customHeight="1">
      <c r="A36" s="51" t="s">
        <v>37</v>
      </c>
      <c r="B36" s="23"/>
      <c r="C36" s="24"/>
      <c r="D36" s="58">
        <f>D6+D7+D8+D10+D13+D15+D17+D18+D19+D20+D21+D22+D25+D26+D27+D30+D31+D32+D33+D34</f>
        <v>65.6</v>
      </c>
      <c r="E36" s="58">
        <f>E6+E7+E8+E10+E13+E15+E17+E18+E19+E20+E21+E22+E25+E26+E27+E30+E31+E32+E33+E34</f>
        <v>57.44</v>
      </c>
      <c r="F36" s="58">
        <f>F6+F7+F8+F10+F13+F15+F17+F18+F19+F20+F21+F22+F25+F26+F27+F30+F31+F32+F33+F34</f>
        <v>258.4</v>
      </c>
      <c r="G36" s="58">
        <f>G6+G7+G8+G10+G13+G15+G17+G18+G19+G20+G21+G22+G25+G26+G27+G30+G31+G32+G33+G34</f>
        <v>1831.1</v>
      </c>
      <c r="H36" s="58">
        <f>H6+H7+H8+H10+H13+H15+H17+H18+H19+H20+H21+H22+H25+H26+H27+H30+H31+H32+H33+H34</f>
        <v>32.050000000000004</v>
      </c>
      <c r="I36" s="50"/>
    </row>
    <row r="37" spans="1:6" ht="12.75" customHeight="1">
      <c r="A37" s="19"/>
      <c r="B37" s="19"/>
      <c r="C37" s="19"/>
      <c r="D37" s="190"/>
      <c r="E37" s="190"/>
      <c r="F37" s="190"/>
    </row>
    <row r="38" ht="12.75" customHeight="1"/>
    <row r="39" ht="12.75" customHeight="1"/>
    <row r="40" spans="4:6" ht="12.75" customHeight="1">
      <c r="D40" s="94"/>
      <c r="E40" s="94"/>
      <c r="F40" s="94"/>
    </row>
  </sheetData>
  <sheetProtection selectLockedCells="1" selectUnlockedCells="1"/>
  <mergeCells count="2">
    <mergeCell ref="D1:F1"/>
    <mergeCell ref="D2:F2"/>
  </mergeCells>
  <printOptions/>
  <pageMargins left="0.7086614173228347" right="0.7086614173228347" top="0.15748031496062992" bottom="0.15748031496062992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3">
      <selection activeCell="B17" sqref="B17:I17"/>
    </sheetView>
  </sheetViews>
  <sheetFormatPr defaultColWidth="9.00390625" defaultRowHeight="12.75"/>
  <cols>
    <col min="1" max="1" width="17.75390625" style="0" customWidth="1"/>
    <col min="2" max="2" width="55.125" style="0" customWidth="1"/>
    <col min="3" max="3" width="10.375" style="0" customWidth="1"/>
    <col min="4" max="4" width="8.00390625" style="0" customWidth="1"/>
    <col min="5" max="5" width="8.125" style="0" customWidth="1"/>
    <col min="6" max="6" width="8.625" style="0" customWidth="1"/>
    <col min="7" max="7" width="8.25390625" style="0" customWidth="1"/>
    <col min="8" max="8" width="7.375" style="0" customWidth="1"/>
    <col min="9" max="9" width="10.875" style="0" customWidth="1"/>
    <col min="10" max="10" width="5.25390625" style="0" customWidth="1"/>
    <col min="11" max="12" width="6.875" style="0" customWidth="1"/>
  </cols>
  <sheetData>
    <row r="1" spans="1:9" ht="13.5" customHeight="1">
      <c r="A1" s="1" t="s">
        <v>38</v>
      </c>
      <c r="B1" s="55" t="s">
        <v>34</v>
      </c>
      <c r="C1" s="52" t="s">
        <v>35</v>
      </c>
      <c r="D1" s="212" t="s">
        <v>0</v>
      </c>
      <c r="E1" s="212"/>
      <c r="F1" s="212"/>
      <c r="G1" s="1" t="s">
        <v>1</v>
      </c>
      <c r="H1" s="33" t="s">
        <v>31</v>
      </c>
      <c r="I1" s="45" t="s">
        <v>32</v>
      </c>
    </row>
    <row r="2" spans="1:9" ht="13.5" customHeight="1">
      <c r="A2" s="4"/>
      <c r="B2" s="56"/>
      <c r="C2" s="53" t="s">
        <v>36</v>
      </c>
      <c r="D2" s="213" t="s">
        <v>2</v>
      </c>
      <c r="E2" s="213"/>
      <c r="F2" s="213"/>
      <c r="G2" s="4" t="s">
        <v>3</v>
      </c>
      <c r="H2" s="35" t="s">
        <v>8</v>
      </c>
      <c r="I2" s="34" t="s">
        <v>33</v>
      </c>
    </row>
    <row r="3" spans="1:9" ht="13.5" customHeight="1">
      <c r="A3" s="4"/>
      <c r="B3" s="57"/>
      <c r="C3" s="53"/>
      <c r="D3" s="1" t="s">
        <v>4</v>
      </c>
      <c r="E3" s="1" t="s">
        <v>5</v>
      </c>
      <c r="F3" s="1" t="s">
        <v>6</v>
      </c>
      <c r="G3" s="5" t="s">
        <v>7</v>
      </c>
      <c r="H3" s="6"/>
      <c r="I3" s="5"/>
    </row>
    <row r="4" spans="1:9" ht="13.5" customHeight="1">
      <c r="A4" s="36" t="s">
        <v>53</v>
      </c>
      <c r="B4" s="54"/>
      <c r="C4" s="7"/>
      <c r="D4" s="7"/>
      <c r="E4" s="7"/>
      <c r="F4" s="8"/>
      <c r="G4" s="9"/>
      <c r="H4" s="8"/>
      <c r="I4" s="8"/>
    </row>
    <row r="5" spans="1:9" ht="13.5" customHeight="1">
      <c r="A5" s="39" t="s">
        <v>9</v>
      </c>
      <c r="B5" s="1"/>
      <c r="C5" s="29"/>
      <c r="D5" s="29"/>
      <c r="E5" s="29"/>
      <c r="F5" s="46"/>
      <c r="G5" s="66"/>
      <c r="H5" s="46"/>
      <c r="I5" s="22"/>
    </row>
    <row r="6" spans="1:9" ht="13.5" customHeight="1">
      <c r="A6" s="51"/>
      <c r="B6" s="16" t="s">
        <v>115</v>
      </c>
      <c r="C6" s="16">
        <v>10</v>
      </c>
      <c r="D6" s="16">
        <v>2.32</v>
      </c>
      <c r="E6" s="16">
        <v>3</v>
      </c>
      <c r="F6" s="16">
        <v>0</v>
      </c>
      <c r="G6" s="16">
        <v>36</v>
      </c>
      <c r="H6" s="16">
        <v>0.07</v>
      </c>
      <c r="I6" s="59">
        <v>7</v>
      </c>
    </row>
    <row r="7" spans="1:9" ht="13.5" customHeight="1">
      <c r="A7" s="108"/>
      <c r="B7" s="10" t="s">
        <v>118</v>
      </c>
      <c r="C7" s="14">
        <v>200</v>
      </c>
      <c r="D7" s="11">
        <v>5.8</v>
      </c>
      <c r="E7" s="11">
        <v>5.2</v>
      </c>
      <c r="F7" s="11">
        <v>18.8</v>
      </c>
      <c r="G7" s="11">
        <v>145.2</v>
      </c>
      <c r="H7" s="32">
        <v>0.9</v>
      </c>
      <c r="I7" s="65">
        <v>185</v>
      </c>
    </row>
    <row r="8" spans="1:9" ht="13.5" customHeight="1">
      <c r="A8" s="40"/>
      <c r="B8" s="15" t="s">
        <v>20</v>
      </c>
      <c r="C8" s="16">
        <v>200</v>
      </c>
      <c r="D8" s="16">
        <v>3.1</v>
      </c>
      <c r="E8" s="16">
        <v>2.7</v>
      </c>
      <c r="F8" s="16">
        <v>16</v>
      </c>
      <c r="G8" s="16">
        <v>101</v>
      </c>
      <c r="H8" s="16">
        <v>1.3</v>
      </c>
      <c r="I8" s="59">
        <v>395</v>
      </c>
    </row>
    <row r="9" spans="1:9" ht="13.5" customHeight="1">
      <c r="A9" s="40"/>
      <c r="B9" s="15" t="s">
        <v>15</v>
      </c>
      <c r="C9" s="16">
        <v>30</v>
      </c>
      <c r="D9" s="16">
        <v>2.4</v>
      </c>
      <c r="E9" s="16">
        <v>0.3</v>
      </c>
      <c r="F9" s="16">
        <v>15</v>
      </c>
      <c r="G9" s="16">
        <v>73.5</v>
      </c>
      <c r="H9" s="16">
        <v>0</v>
      </c>
      <c r="I9" s="48">
        <v>480</v>
      </c>
    </row>
    <row r="10" spans="1:9" ht="13.5" customHeight="1">
      <c r="A10" s="41"/>
      <c r="B10" s="12"/>
      <c r="C10" s="13"/>
      <c r="D10" s="13">
        <f>SUM(D6:D9)</f>
        <v>13.62</v>
      </c>
      <c r="E10" s="13">
        <f>SUM(E6:E9)</f>
        <v>11.2</v>
      </c>
      <c r="F10" s="13">
        <f>SUM(F6:F9)</f>
        <v>49.8</v>
      </c>
      <c r="G10" s="13">
        <f>SUM(G6:G9)</f>
        <v>355.7</v>
      </c>
      <c r="H10" s="13">
        <f>SUM(H6:H9)</f>
        <v>2.27</v>
      </c>
      <c r="I10" s="47"/>
    </row>
    <row r="11" spans="1:9" ht="13.5" customHeight="1">
      <c r="A11" s="41"/>
      <c r="B11" s="12"/>
      <c r="C11" s="13"/>
      <c r="D11" s="13"/>
      <c r="E11" s="13"/>
      <c r="F11" s="13"/>
      <c r="G11" s="13"/>
      <c r="H11" s="13"/>
      <c r="I11" s="47"/>
    </row>
    <row r="12" spans="1:9" ht="13.5" customHeight="1">
      <c r="A12" s="41" t="s">
        <v>14</v>
      </c>
      <c r="B12" s="10" t="s">
        <v>74</v>
      </c>
      <c r="C12" s="14" t="s">
        <v>67</v>
      </c>
      <c r="D12" s="18">
        <v>1</v>
      </c>
      <c r="E12" s="18">
        <v>0</v>
      </c>
      <c r="F12" s="18">
        <v>20.2</v>
      </c>
      <c r="G12" s="18">
        <v>84</v>
      </c>
      <c r="H12" s="18">
        <v>4</v>
      </c>
      <c r="I12" s="47">
        <v>399</v>
      </c>
    </row>
    <row r="13" spans="1:9" ht="13.5" customHeight="1">
      <c r="A13" s="41"/>
      <c r="B13" s="12"/>
      <c r="C13" s="11"/>
      <c r="D13" s="14"/>
      <c r="E13" s="14"/>
      <c r="F13" s="14"/>
      <c r="G13" s="14"/>
      <c r="H13" s="14"/>
      <c r="I13" s="47"/>
    </row>
    <row r="14" spans="1:9" ht="13.5" customHeight="1">
      <c r="A14" s="41" t="s">
        <v>11</v>
      </c>
      <c r="B14" s="17" t="s">
        <v>120</v>
      </c>
      <c r="C14" s="11">
        <v>20</v>
      </c>
      <c r="D14" s="14">
        <v>0.13</v>
      </c>
      <c r="E14" s="14">
        <v>0.02</v>
      </c>
      <c r="F14" s="14">
        <v>0.33</v>
      </c>
      <c r="G14" s="14">
        <v>2.6</v>
      </c>
      <c r="H14" s="14">
        <v>1</v>
      </c>
      <c r="I14" s="47">
        <v>70</v>
      </c>
    </row>
    <row r="15" spans="1:9" ht="13.5" customHeight="1">
      <c r="A15" s="113"/>
      <c r="B15" s="10" t="s">
        <v>137</v>
      </c>
      <c r="C15" s="11">
        <v>250</v>
      </c>
      <c r="D15" s="14">
        <v>2.2</v>
      </c>
      <c r="E15" s="14">
        <v>5.3</v>
      </c>
      <c r="F15" s="14">
        <v>13.8</v>
      </c>
      <c r="G15" s="14">
        <v>112.5</v>
      </c>
      <c r="H15" s="14">
        <v>8.2</v>
      </c>
      <c r="I15" s="47">
        <v>108</v>
      </c>
    </row>
    <row r="16" spans="1:9" ht="13.5" customHeight="1">
      <c r="A16" s="40"/>
      <c r="B16" s="20" t="s">
        <v>95</v>
      </c>
      <c r="C16" s="21">
        <v>80</v>
      </c>
      <c r="D16" s="21">
        <v>10.7</v>
      </c>
      <c r="E16" s="21">
        <v>5.3</v>
      </c>
      <c r="F16" s="21">
        <v>12.1</v>
      </c>
      <c r="G16" s="46">
        <v>139</v>
      </c>
      <c r="H16" s="46">
        <v>2.3</v>
      </c>
      <c r="I16" s="60">
        <v>265</v>
      </c>
    </row>
    <row r="17" spans="1:9" ht="13.5" customHeight="1">
      <c r="A17" s="43"/>
      <c r="B17" s="31" t="s">
        <v>144</v>
      </c>
      <c r="C17" s="16" t="s">
        <v>146</v>
      </c>
      <c r="D17" s="16">
        <v>2.9</v>
      </c>
      <c r="E17" s="16">
        <v>4.5</v>
      </c>
      <c r="F17" s="16">
        <v>23</v>
      </c>
      <c r="G17" s="16">
        <v>143</v>
      </c>
      <c r="H17" s="16">
        <v>21</v>
      </c>
      <c r="I17" s="59">
        <v>318</v>
      </c>
    </row>
    <row r="18" spans="1:9" ht="13.5" customHeight="1">
      <c r="A18" s="43"/>
      <c r="B18" s="10" t="s">
        <v>25</v>
      </c>
      <c r="C18" s="14">
        <v>200</v>
      </c>
      <c r="D18" s="14">
        <v>0.4</v>
      </c>
      <c r="E18" s="14">
        <v>0.2</v>
      </c>
      <c r="F18" s="14">
        <v>27.8</v>
      </c>
      <c r="G18" s="14">
        <v>113</v>
      </c>
      <c r="H18" s="14">
        <v>0.6</v>
      </c>
      <c r="I18" s="47">
        <v>376</v>
      </c>
    </row>
    <row r="19" spans="1:9" ht="13.5" customHeight="1">
      <c r="A19" s="44"/>
      <c r="B19" s="15" t="s">
        <v>15</v>
      </c>
      <c r="C19" s="16">
        <v>20</v>
      </c>
      <c r="D19" s="16">
        <v>1.6</v>
      </c>
      <c r="E19" s="16">
        <v>0.2</v>
      </c>
      <c r="F19" s="16">
        <v>10</v>
      </c>
      <c r="G19" s="16">
        <v>49</v>
      </c>
      <c r="H19" s="16">
        <v>0</v>
      </c>
      <c r="I19" s="48">
        <v>480</v>
      </c>
    </row>
    <row r="20" spans="1:9" ht="13.5" customHeight="1">
      <c r="A20" s="44"/>
      <c r="B20" s="15" t="s">
        <v>16</v>
      </c>
      <c r="C20" s="16">
        <v>25</v>
      </c>
      <c r="D20" s="16">
        <v>1.9</v>
      </c>
      <c r="E20" s="16">
        <v>0.3</v>
      </c>
      <c r="F20" s="16">
        <v>8.8</v>
      </c>
      <c r="G20" s="16">
        <v>47.8</v>
      </c>
      <c r="H20" s="16">
        <v>0</v>
      </c>
      <c r="I20" s="48">
        <v>481</v>
      </c>
    </row>
    <row r="21" spans="1:9" ht="13.5" customHeight="1">
      <c r="A21" s="123"/>
      <c r="B21" s="127"/>
      <c r="C21" s="25"/>
      <c r="D21" s="64">
        <f>SUM(D14:D20)</f>
        <v>19.83</v>
      </c>
      <c r="E21" s="64">
        <f>SUM(E14:E20)</f>
        <v>15.819999999999999</v>
      </c>
      <c r="F21" s="64">
        <f>SUM(F14:F20)</f>
        <v>95.83</v>
      </c>
      <c r="G21" s="64">
        <f>SUM(G14:G20)</f>
        <v>606.9</v>
      </c>
      <c r="H21" s="64">
        <f>SUM(H14:H20)</f>
        <v>33.1</v>
      </c>
      <c r="I21" s="49"/>
    </row>
    <row r="22" spans="1:9" ht="13.5" customHeight="1">
      <c r="A22" s="51"/>
      <c r="B22" s="130"/>
      <c r="C22" s="27"/>
      <c r="D22" s="59"/>
      <c r="E22" s="59"/>
      <c r="F22" s="59"/>
      <c r="G22" s="59"/>
      <c r="H22" s="59"/>
      <c r="I22" s="48"/>
    </row>
    <row r="23" spans="1:9" ht="13.5" customHeight="1">
      <c r="A23" s="125" t="s">
        <v>84</v>
      </c>
      <c r="B23" s="15" t="s">
        <v>93</v>
      </c>
      <c r="C23" s="16" t="s">
        <v>100</v>
      </c>
      <c r="D23" s="16">
        <v>3.2</v>
      </c>
      <c r="E23" s="16">
        <v>9.2</v>
      </c>
      <c r="F23" s="16">
        <v>32.8</v>
      </c>
      <c r="G23" s="16">
        <v>222</v>
      </c>
      <c r="H23" s="16">
        <v>0</v>
      </c>
      <c r="I23" s="47"/>
    </row>
    <row r="24" spans="1:9" ht="13.5" customHeight="1">
      <c r="A24" s="114"/>
      <c r="B24" s="10" t="s">
        <v>89</v>
      </c>
      <c r="C24" s="11">
        <v>200</v>
      </c>
      <c r="D24" s="14">
        <v>6</v>
      </c>
      <c r="E24" s="14">
        <v>5</v>
      </c>
      <c r="F24" s="14">
        <v>8</v>
      </c>
      <c r="G24" s="14">
        <v>106</v>
      </c>
      <c r="H24" s="14">
        <v>1.4</v>
      </c>
      <c r="I24" s="47">
        <v>401</v>
      </c>
    </row>
    <row r="25" spans="1:9" ht="13.5" customHeight="1">
      <c r="A25" s="37"/>
      <c r="B25" s="15"/>
      <c r="C25" s="27"/>
      <c r="D25" s="59">
        <f>SUM(D23:D24)</f>
        <v>9.2</v>
      </c>
      <c r="E25" s="59">
        <f>SUM(E23:E24)</f>
        <v>14.2</v>
      </c>
      <c r="F25" s="59">
        <f>SUM(F23:F24)</f>
        <v>40.8</v>
      </c>
      <c r="G25" s="59">
        <f>SUM(G23:G24)</f>
        <v>328</v>
      </c>
      <c r="H25" s="59">
        <f>SUM(H23:H24)</f>
        <v>1.4</v>
      </c>
      <c r="I25" s="48"/>
    </row>
    <row r="26" spans="1:9" ht="13.5" customHeight="1">
      <c r="A26" s="51"/>
      <c r="B26" s="15"/>
      <c r="C26" s="16"/>
      <c r="D26" s="16"/>
      <c r="E26" s="16"/>
      <c r="F26" s="16"/>
      <c r="G26" s="16"/>
      <c r="H26" s="16"/>
      <c r="I26" s="48"/>
    </row>
    <row r="27" spans="1:9" ht="13.5" customHeight="1">
      <c r="A27" s="51" t="s">
        <v>12</v>
      </c>
      <c r="B27" s="10" t="s">
        <v>26</v>
      </c>
      <c r="C27" s="14">
        <v>200</v>
      </c>
      <c r="D27" s="14">
        <v>3</v>
      </c>
      <c r="E27" s="14">
        <v>11</v>
      </c>
      <c r="F27" s="14">
        <v>19.2</v>
      </c>
      <c r="G27" s="14">
        <v>188.3</v>
      </c>
      <c r="H27" s="14">
        <v>11</v>
      </c>
      <c r="I27" s="61">
        <v>137</v>
      </c>
    </row>
    <row r="28" spans="1:9" ht="13.5" customHeight="1">
      <c r="A28" s="42"/>
      <c r="B28" s="15" t="s">
        <v>18</v>
      </c>
      <c r="C28" s="16" t="s">
        <v>68</v>
      </c>
      <c r="D28" s="16">
        <v>0.06</v>
      </c>
      <c r="E28" s="16">
        <v>0.02</v>
      </c>
      <c r="F28" s="16">
        <v>10</v>
      </c>
      <c r="G28" s="16">
        <v>40</v>
      </c>
      <c r="H28" s="16">
        <v>0</v>
      </c>
      <c r="I28" s="48">
        <v>392</v>
      </c>
    </row>
    <row r="29" spans="1:9" ht="13.5" customHeight="1">
      <c r="A29" s="44"/>
      <c r="B29" s="15" t="s">
        <v>15</v>
      </c>
      <c r="C29" s="16">
        <v>20</v>
      </c>
      <c r="D29" s="16">
        <v>1.6</v>
      </c>
      <c r="E29" s="16">
        <v>0.2</v>
      </c>
      <c r="F29" s="16">
        <v>10</v>
      </c>
      <c r="G29" s="16">
        <v>49</v>
      </c>
      <c r="H29" s="16">
        <v>0</v>
      </c>
      <c r="I29" s="48">
        <v>480</v>
      </c>
    </row>
    <row r="30" spans="1:9" ht="13.5" customHeight="1">
      <c r="A30" s="44"/>
      <c r="B30" s="15" t="s">
        <v>16</v>
      </c>
      <c r="C30" s="16">
        <v>30</v>
      </c>
      <c r="D30" s="16">
        <v>2.3</v>
      </c>
      <c r="E30" s="16">
        <v>0.3</v>
      </c>
      <c r="F30" s="16">
        <v>10.5</v>
      </c>
      <c r="G30" s="16">
        <v>57.3</v>
      </c>
      <c r="H30" s="16">
        <v>0</v>
      </c>
      <c r="I30" s="48">
        <v>481</v>
      </c>
    </row>
    <row r="31" spans="1:9" ht="13.5" customHeight="1">
      <c r="A31" s="44"/>
      <c r="B31" s="23"/>
      <c r="C31" s="24"/>
      <c r="D31" s="58">
        <f>SUM(D27:D30)</f>
        <v>6.96</v>
      </c>
      <c r="E31" s="58">
        <f>SUM(E27:E30)</f>
        <v>11.52</v>
      </c>
      <c r="F31" s="58">
        <f>SUM(F27:F30)</f>
        <v>49.7</v>
      </c>
      <c r="G31" s="58">
        <f>SUM(G27:G30)</f>
        <v>334.6</v>
      </c>
      <c r="H31" s="58">
        <f>SUM(H27:H30)</f>
        <v>11</v>
      </c>
      <c r="I31" s="50"/>
    </row>
    <row r="32" spans="1:9" ht="13.5" customHeight="1">
      <c r="A32" s="51" t="s">
        <v>64</v>
      </c>
      <c r="B32" s="23"/>
      <c r="C32" s="24"/>
      <c r="D32" s="58">
        <f>D6+D7+D8+D9+D12+D14+D15+D16+D17+D18+D19+D20+D23+D24+D27+D28+D29+D30</f>
        <v>50.61</v>
      </c>
      <c r="E32" s="58">
        <f>E6+E7+E8+E9+E12+E14+E15+E16+E17+E18+E19+E20+E23+E24+E27+E28+E29+E30</f>
        <v>52.74</v>
      </c>
      <c r="F32" s="58">
        <f>F6+F7+F8+F9+F12+F14+F15+F16+F17+F18+F19+F20+F23+F24+F27+F28+F29+F30</f>
        <v>256.33</v>
      </c>
      <c r="G32" s="58">
        <f>G6+G7+G8+G9+G12+G14+G15+G16+G17+G18+G19+G20+G23+G24+G27+G28+G29+G30</f>
        <v>1709.1999999999998</v>
      </c>
      <c r="H32" s="58">
        <f>H6+H7+H8+H9+H12+H14+H15+H16+H17+H18+H19+H20+H23+H24+H27+H28+H29+H30</f>
        <v>51.769999999999996</v>
      </c>
      <c r="I32" s="50"/>
    </row>
    <row r="33" spans="1:9" ht="13.5" customHeight="1">
      <c r="A33" s="77" t="s">
        <v>54</v>
      </c>
      <c r="B33" s="77"/>
      <c r="C33" s="77"/>
      <c r="D33" s="142">
        <f>'1 день'!D36+'2 день'!D33+3!D34+'4 ДЕНЬ'!D35+'5 ДЕНЬ'!D34+6!D33+7!D32+8!D34+9!D32+'10'!D32</f>
        <v>627.69</v>
      </c>
      <c r="E33" s="142">
        <f>'1 день'!E36+'2 день'!E33+3!E34+'4 ДЕНЬ'!E35+'5 ДЕНЬ'!E34+6!E33+7!E32+8!E34+9!E32+'10'!E32</f>
        <v>576.85</v>
      </c>
      <c r="F33" s="142">
        <f>'1 день'!F36+'2 день'!F33+3!F34+'4 ДЕНЬ'!F35+'5 ДЕНЬ'!F34+6!F33+7!F32+8!F34+9!F32+'10'!F32</f>
        <v>2534.1900000000005</v>
      </c>
      <c r="G33" s="142">
        <f>'1 день'!G36+'2 день'!G33+3!G34+'4 ДЕНЬ'!G35+'5 ДЕНЬ'!G34+6!G33+7!G32+8!G34+9!G32+'10'!G32</f>
        <v>17931.1</v>
      </c>
      <c r="H33" s="142">
        <f>'1 день'!H36+'2 день'!H33+3!H34+'4 ДЕНЬ'!H35+'5 ДЕНЬ'!H34+6!H33+7!H32+8!H34+9!H32+'10'!H32</f>
        <v>815.05</v>
      </c>
      <c r="I33" s="16"/>
    </row>
    <row r="34" spans="1:9" ht="13.5" customHeight="1">
      <c r="A34" s="77" t="s">
        <v>55</v>
      </c>
      <c r="B34" s="77"/>
      <c r="C34" s="77"/>
      <c r="D34" s="140">
        <f>D33/10</f>
        <v>62.769000000000005</v>
      </c>
      <c r="E34" s="140">
        <f>E33/10</f>
        <v>57.685</v>
      </c>
      <c r="F34" s="141">
        <f>F33/10</f>
        <v>253.41900000000004</v>
      </c>
      <c r="G34" s="141">
        <f>G33/10</f>
        <v>1793.11</v>
      </c>
      <c r="H34" s="140">
        <f>H33/10</f>
        <v>81.505</v>
      </c>
      <c r="I34" s="16"/>
    </row>
    <row r="35" spans="1:9" ht="13.5" customHeight="1">
      <c r="A35" s="77" t="s">
        <v>65</v>
      </c>
      <c r="B35" s="77"/>
      <c r="C35" s="77"/>
      <c r="D35" s="141">
        <f>D34*4/G34*100</f>
        <v>14.00226422249611</v>
      </c>
      <c r="E35" s="141">
        <f>E34*9/G34*100</f>
        <v>28.953326901305555</v>
      </c>
      <c r="F35" s="141">
        <f>F34*4/G34*100</f>
        <v>56.531724211007706</v>
      </c>
      <c r="G35" s="59"/>
      <c r="H35" s="16"/>
      <c r="I35" s="16"/>
    </row>
    <row r="36" spans="4:6" ht="12.75" customHeight="1">
      <c r="D36" s="94"/>
      <c r="E36" s="94"/>
      <c r="F36" s="94"/>
    </row>
    <row r="37" spans="4:6" ht="12.75" customHeight="1">
      <c r="D37" s="94"/>
      <c r="E37" s="94"/>
      <c r="F37" s="94"/>
    </row>
  </sheetData>
  <sheetProtection selectLockedCells="1" selectUnlockedCells="1"/>
  <mergeCells count="2">
    <mergeCell ref="D1:F1"/>
    <mergeCell ref="D2:F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7">
      <selection activeCell="D37" sqref="D37:G37"/>
    </sheetView>
  </sheetViews>
  <sheetFormatPr defaultColWidth="9.00390625" defaultRowHeight="12.75"/>
  <cols>
    <col min="1" max="1" width="17.75390625" style="0" customWidth="1"/>
    <col min="2" max="2" width="45.625" style="0" customWidth="1"/>
    <col min="3" max="3" width="10.75390625" style="0" customWidth="1"/>
    <col min="4" max="4" width="8.375" style="0" customWidth="1"/>
    <col min="5" max="5" width="8.625" style="0" customWidth="1"/>
    <col min="6" max="6" width="7.875" style="0" customWidth="1"/>
    <col min="7" max="7" width="10.625" style="0" customWidth="1"/>
    <col min="8" max="8" width="8.25390625" style="0" customWidth="1"/>
    <col min="9" max="9" width="10.625" style="0" customWidth="1"/>
    <col min="10" max="10" width="5.375" style="0" customWidth="1"/>
    <col min="11" max="11" width="6.375" style="0" customWidth="1"/>
    <col min="12" max="12" width="6.25390625" style="0" customWidth="1"/>
  </cols>
  <sheetData>
    <row r="1" ht="13.5" customHeight="1"/>
    <row r="2" spans="1:9" ht="13.5" customHeight="1">
      <c r="A2" s="1" t="s">
        <v>38</v>
      </c>
      <c r="B2" s="55" t="s">
        <v>34</v>
      </c>
      <c r="C2" s="52" t="s">
        <v>35</v>
      </c>
      <c r="D2" s="212" t="s">
        <v>0</v>
      </c>
      <c r="E2" s="212"/>
      <c r="F2" s="212"/>
      <c r="G2" s="1" t="s">
        <v>1</v>
      </c>
      <c r="H2" s="33" t="s">
        <v>31</v>
      </c>
      <c r="I2" s="45" t="s">
        <v>32</v>
      </c>
    </row>
    <row r="3" spans="1:9" ht="13.5" customHeight="1">
      <c r="A3" s="4"/>
      <c r="B3" s="56"/>
      <c r="C3" s="53" t="s">
        <v>36</v>
      </c>
      <c r="D3" s="213" t="s">
        <v>2</v>
      </c>
      <c r="E3" s="213"/>
      <c r="F3" s="213"/>
      <c r="G3" s="4" t="s">
        <v>3</v>
      </c>
      <c r="H3" s="35" t="s">
        <v>8</v>
      </c>
      <c r="I3" s="34" t="s">
        <v>33</v>
      </c>
    </row>
    <row r="4" spans="1:9" ht="13.5" customHeight="1">
      <c r="A4" s="4"/>
      <c r="B4" s="57"/>
      <c r="C4" s="53"/>
      <c r="D4" s="1" t="s">
        <v>4</v>
      </c>
      <c r="E4" s="1" t="s">
        <v>5</v>
      </c>
      <c r="F4" s="1" t="s">
        <v>6</v>
      </c>
      <c r="G4" s="5" t="s">
        <v>7</v>
      </c>
      <c r="H4" s="6"/>
      <c r="I4" s="5"/>
    </row>
    <row r="5" spans="1:9" ht="13.5" customHeight="1">
      <c r="A5" s="36" t="s">
        <v>42</v>
      </c>
      <c r="B5" s="54"/>
      <c r="C5" s="7"/>
      <c r="D5" s="7"/>
      <c r="E5" s="7"/>
      <c r="F5" s="8"/>
      <c r="G5" s="9"/>
      <c r="H5" s="8"/>
      <c r="I5" s="8"/>
    </row>
    <row r="6" spans="1:9" ht="13.5" customHeight="1">
      <c r="A6" s="39" t="s">
        <v>9</v>
      </c>
      <c r="B6" s="1"/>
      <c r="C6" s="29"/>
      <c r="D6" s="28"/>
      <c r="E6" s="28"/>
      <c r="F6" s="22"/>
      <c r="G6" s="30"/>
      <c r="H6" s="22"/>
      <c r="I6" s="22"/>
    </row>
    <row r="7" spans="1:9" ht="13.5" customHeight="1">
      <c r="A7" s="40"/>
      <c r="B7" s="15" t="s">
        <v>10</v>
      </c>
      <c r="C7" s="16">
        <v>10</v>
      </c>
      <c r="D7" s="16">
        <v>0.08</v>
      </c>
      <c r="E7" s="16">
        <v>7.3</v>
      </c>
      <c r="F7" s="16">
        <v>0.1</v>
      </c>
      <c r="G7" s="62">
        <v>66.1</v>
      </c>
      <c r="H7" s="16">
        <v>0</v>
      </c>
      <c r="I7" s="48">
        <v>6</v>
      </c>
    </row>
    <row r="8" spans="1:9" ht="13.5" customHeight="1">
      <c r="A8" s="78"/>
      <c r="B8" s="10" t="s">
        <v>30</v>
      </c>
      <c r="C8" s="14" t="s">
        <v>141</v>
      </c>
      <c r="D8" s="14">
        <v>4.6</v>
      </c>
      <c r="E8" s="14">
        <v>2.8</v>
      </c>
      <c r="F8" s="14">
        <v>21.8</v>
      </c>
      <c r="G8" s="14">
        <v>13.2</v>
      </c>
      <c r="H8" s="14">
        <v>0</v>
      </c>
      <c r="I8" s="61">
        <v>205</v>
      </c>
    </row>
    <row r="9" spans="1:9" ht="13.5" customHeight="1">
      <c r="A9" s="78"/>
      <c r="B9" s="81" t="s">
        <v>130</v>
      </c>
      <c r="C9" s="82">
        <v>30</v>
      </c>
      <c r="D9" s="83">
        <v>0.5</v>
      </c>
      <c r="E9" s="83">
        <v>0.5</v>
      </c>
      <c r="F9" s="83">
        <v>2.3</v>
      </c>
      <c r="G9" s="83">
        <v>27</v>
      </c>
      <c r="H9" s="14">
        <v>1.7</v>
      </c>
      <c r="I9" s="61">
        <v>76</v>
      </c>
    </row>
    <row r="10" spans="1:9" ht="13.5" customHeight="1">
      <c r="A10" s="40"/>
      <c r="B10" s="14" t="s">
        <v>29</v>
      </c>
      <c r="C10" s="14" t="s">
        <v>70</v>
      </c>
      <c r="D10" s="14">
        <v>0.07</v>
      </c>
      <c r="E10" s="14">
        <v>0.01</v>
      </c>
      <c r="F10" s="14">
        <v>7.1</v>
      </c>
      <c r="G10" s="14">
        <v>29</v>
      </c>
      <c r="H10" s="14">
        <v>2</v>
      </c>
      <c r="I10" s="61">
        <v>393</v>
      </c>
    </row>
    <row r="11" spans="1:9" ht="13.5" customHeight="1">
      <c r="A11" s="40"/>
      <c r="B11" s="15" t="s">
        <v>15</v>
      </c>
      <c r="C11" s="16">
        <v>20</v>
      </c>
      <c r="D11" s="16">
        <v>1.6</v>
      </c>
      <c r="E11" s="16">
        <v>0.2</v>
      </c>
      <c r="F11" s="16">
        <v>10</v>
      </c>
      <c r="G11" s="16">
        <v>49</v>
      </c>
      <c r="H11" s="16">
        <v>0</v>
      </c>
      <c r="I11" s="48">
        <v>480</v>
      </c>
    </row>
    <row r="12" spans="1:9" ht="13.5" customHeight="1">
      <c r="A12" s="41"/>
      <c r="B12" s="12"/>
      <c r="C12" s="13"/>
      <c r="D12" s="13">
        <f>SUM(D7:D11)</f>
        <v>6.85</v>
      </c>
      <c r="E12" s="13">
        <f>SUM(E7:E11)</f>
        <v>10.809999999999999</v>
      </c>
      <c r="F12" s="13">
        <f>SUM(F7:F11)</f>
        <v>41.300000000000004</v>
      </c>
      <c r="G12" s="13">
        <f>SUM(G7:G11)</f>
        <v>184.3</v>
      </c>
      <c r="H12" s="13">
        <f>SUM(H7:H11)</f>
        <v>3.7</v>
      </c>
      <c r="I12" s="47"/>
    </row>
    <row r="13" spans="1:9" ht="13.5" customHeight="1">
      <c r="A13" s="41"/>
      <c r="B13" s="12"/>
      <c r="C13" s="13"/>
      <c r="D13" s="13"/>
      <c r="E13" s="13"/>
      <c r="F13" s="13"/>
      <c r="G13" s="13"/>
      <c r="H13" s="13"/>
      <c r="I13" s="47"/>
    </row>
    <row r="14" spans="1:9" ht="13.5" customHeight="1">
      <c r="A14" s="41" t="s">
        <v>14</v>
      </c>
      <c r="B14" s="10" t="s">
        <v>74</v>
      </c>
      <c r="C14" s="14" t="s">
        <v>67</v>
      </c>
      <c r="D14" s="18">
        <v>1</v>
      </c>
      <c r="E14" s="18">
        <v>0</v>
      </c>
      <c r="F14" s="18">
        <v>20.2</v>
      </c>
      <c r="G14" s="18">
        <v>84</v>
      </c>
      <c r="H14" s="18">
        <v>4</v>
      </c>
      <c r="I14" s="47">
        <v>399</v>
      </c>
    </row>
    <row r="15" spans="1:9" ht="13.5" customHeight="1">
      <c r="A15" s="41"/>
      <c r="B15" s="12"/>
      <c r="C15" s="11"/>
      <c r="D15" s="14"/>
      <c r="E15" s="14"/>
      <c r="F15" s="14"/>
      <c r="G15" s="14"/>
      <c r="H15" s="14"/>
      <c r="I15" s="47"/>
    </row>
    <row r="16" spans="1:9" ht="13.5" customHeight="1">
      <c r="A16" s="41"/>
      <c r="B16" s="17"/>
      <c r="C16" s="11"/>
      <c r="D16" s="14"/>
      <c r="E16" s="14"/>
      <c r="F16" s="14"/>
      <c r="G16" s="14"/>
      <c r="H16" s="14"/>
      <c r="I16" s="47"/>
    </row>
    <row r="17" spans="1:9" ht="13.5" customHeight="1">
      <c r="A17" s="41" t="s">
        <v>11</v>
      </c>
      <c r="B17" s="14" t="s">
        <v>105</v>
      </c>
      <c r="C17" s="11">
        <v>150</v>
      </c>
      <c r="D17" s="14">
        <v>1.2</v>
      </c>
      <c r="E17" s="14">
        <v>3.6</v>
      </c>
      <c r="F17" s="14">
        <v>7.9</v>
      </c>
      <c r="G17" s="14">
        <v>68</v>
      </c>
      <c r="H17" s="14">
        <v>6.15</v>
      </c>
      <c r="I17" s="47">
        <v>57</v>
      </c>
    </row>
    <row r="18" spans="1:9" ht="13.5" customHeight="1">
      <c r="A18" s="117"/>
      <c r="B18" s="10" t="s">
        <v>71</v>
      </c>
      <c r="C18" s="11">
        <v>70</v>
      </c>
      <c r="D18" s="14">
        <v>10.2</v>
      </c>
      <c r="E18" s="14">
        <v>9.5</v>
      </c>
      <c r="F18" s="14">
        <v>6.3</v>
      </c>
      <c r="G18" s="14">
        <v>151.4</v>
      </c>
      <c r="H18" s="14">
        <v>0.26</v>
      </c>
      <c r="I18" s="61">
        <v>308</v>
      </c>
    </row>
    <row r="19" spans="1:9" ht="13.5" customHeight="1">
      <c r="A19" s="43"/>
      <c r="B19" s="31" t="s">
        <v>66</v>
      </c>
      <c r="C19" s="31">
        <v>120</v>
      </c>
      <c r="D19" s="31">
        <v>2.8</v>
      </c>
      <c r="E19" s="31">
        <v>3</v>
      </c>
      <c r="F19" s="31">
        <v>27.7</v>
      </c>
      <c r="G19" s="31">
        <v>148.8</v>
      </c>
      <c r="H19" s="31">
        <v>0.5</v>
      </c>
      <c r="I19" s="59">
        <v>166</v>
      </c>
    </row>
    <row r="20" spans="1:9" ht="13.5" customHeight="1">
      <c r="A20" s="43"/>
      <c r="B20" s="10" t="s">
        <v>25</v>
      </c>
      <c r="C20" s="14">
        <v>150</v>
      </c>
      <c r="D20" s="14">
        <v>0.3</v>
      </c>
      <c r="E20" s="14">
        <v>0.2</v>
      </c>
      <c r="F20" s="14">
        <v>21</v>
      </c>
      <c r="G20" s="14">
        <v>85</v>
      </c>
      <c r="H20" s="14">
        <v>0.5</v>
      </c>
      <c r="I20" s="47">
        <v>376</v>
      </c>
    </row>
    <row r="21" spans="1:9" ht="13.5" customHeight="1">
      <c r="A21" s="44"/>
      <c r="B21" s="15" t="s">
        <v>15</v>
      </c>
      <c r="C21" s="16">
        <v>15</v>
      </c>
      <c r="D21" s="16">
        <v>1.2</v>
      </c>
      <c r="E21" s="16">
        <v>0.2</v>
      </c>
      <c r="F21" s="16">
        <v>7.5</v>
      </c>
      <c r="G21" s="16">
        <v>37</v>
      </c>
      <c r="H21" s="16">
        <v>0</v>
      </c>
      <c r="I21" s="48">
        <v>480</v>
      </c>
    </row>
    <row r="22" spans="1:9" ht="13.5" customHeight="1">
      <c r="A22" s="44"/>
      <c r="B22" s="15" t="s">
        <v>16</v>
      </c>
      <c r="C22" s="16">
        <v>20</v>
      </c>
      <c r="D22" s="16">
        <v>1.52</v>
      </c>
      <c r="E22" s="16">
        <v>0.24</v>
      </c>
      <c r="F22" s="16">
        <v>7</v>
      </c>
      <c r="G22" s="16">
        <v>38.2</v>
      </c>
      <c r="H22" s="16">
        <v>0</v>
      </c>
      <c r="I22" s="48">
        <v>481</v>
      </c>
    </row>
    <row r="23" spans="1:9" ht="13.5" customHeight="1">
      <c r="A23" s="41"/>
      <c r="B23" s="12"/>
      <c r="C23" s="11"/>
      <c r="D23" s="61">
        <f>SUM(D17:D22)</f>
        <v>17.22</v>
      </c>
      <c r="E23" s="61">
        <f>SUM(E17:E22)</f>
        <v>16.74</v>
      </c>
      <c r="F23" s="61">
        <f>SUM(F17:F22)</f>
        <v>77.4</v>
      </c>
      <c r="G23" s="61">
        <f>SUM(G17:G22)</f>
        <v>528.4000000000001</v>
      </c>
      <c r="H23" s="61">
        <f>SUM(H17:H22)</f>
        <v>7.41</v>
      </c>
      <c r="I23" s="47"/>
    </row>
    <row r="24" spans="1:9" ht="13.5" customHeight="1">
      <c r="A24" s="41"/>
      <c r="B24" s="12"/>
      <c r="C24" s="11"/>
      <c r="D24" s="61"/>
      <c r="E24" s="61"/>
      <c r="F24" s="61"/>
      <c r="G24" s="61"/>
      <c r="H24" s="61"/>
      <c r="I24" s="47"/>
    </row>
    <row r="25" spans="1:9" ht="13.5" customHeight="1">
      <c r="A25" s="41" t="s">
        <v>84</v>
      </c>
      <c r="B25" s="10" t="s">
        <v>46</v>
      </c>
      <c r="C25" s="14">
        <v>60</v>
      </c>
      <c r="D25" s="11">
        <v>10.5</v>
      </c>
      <c r="E25" s="11">
        <v>7.3</v>
      </c>
      <c r="F25" s="11">
        <v>10.4</v>
      </c>
      <c r="G25" s="11">
        <v>147.2</v>
      </c>
      <c r="H25" s="11">
        <v>0.12</v>
      </c>
      <c r="I25" s="47">
        <v>237</v>
      </c>
    </row>
    <row r="26" spans="1:9" ht="13.5" customHeight="1">
      <c r="A26" s="41"/>
      <c r="B26" s="79" t="s">
        <v>45</v>
      </c>
      <c r="C26" s="14">
        <v>20</v>
      </c>
      <c r="D26" s="11">
        <v>0.4</v>
      </c>
      <c r="E26" s="11">
        <v>0.8</v>
      </c>
      <c r="F26" s="11">
        <v>2.6</v>
      </c>
      <c r="G26" s="11">
        <v>20.3</v>
      </c>
      <c r="H26" s="11">
        <v>0.1</v>
      </c>
      <c r="I26" s="47">
        <v>351</v>
      </c>
    </row>
    <row r="27" spans="1:9" ht="13.5" customHeight="1">
      <c r="A27" s="38"/>
      <c r="B27" s="10" t="s">
        <v>89</v>
      </c>
      <c r="C27" s="11">
        <v>180</v>
      </c>
      <c r="D27" s="14">
        <v>5.4</v>
      </c>
      <c r="E27" s="14">
        <v>4.5</v>
      </c>
      <c r="F27" s="14">
        <v>7.2</v>
      </c>
      <c r="G27" s="14">
        <v>95.4</v>
      </c>
      <c r="H27" s="14">
        <v>1.3</v>
      </c>
      <c r="I27" s="47">
        <v>401</v>
      </c>
    </row>
    <row r="28" spans="1:9" ht="13.5" customHeight="1">
      <c r="A28" s="51"/>
      <c r="B28" s="15"/>
      <c r="C28" s="16"/>
      <c r="D28" s="59">
        <f>SUM(D25:D27)</f>
        <v>16.3</v>
      </c>
      <c r="E28" s="59">
        <f>SUM(E25:E27)</f>
        <v>12.6</v>
      </c>
      <c r="F28" s="59">
        <f>SUM(F25:F27)</f>
        <v>20.2</v>
      </c>
      <c r="G28" s="59">
        <f>SUM(G25:G27)</f>
        <v>262.9</v>
      </c>
      <c r="H28" s="59">
        <f>SUM(H25:H27)</f>
        <v>1.52</v>
      </c>
      <c r="I28" s="48"/>
    </row>
    <row r="29" spans="1:9" ht="13.5" customHeight="1">
      <c r="A29" s="51"/>
      <c r="B29" s="15"/>
      <c r="C29" s="16"/>
      <c r="D29" s="59"/>
      <c r="E29" s="59"/>
      <c r="F29" s="59"/>
      <c r="G29" s="59"/>
      <c r="H29" s="59"/>
      <c r="I29" s="48"/>
    </row>
    <row r="30" spans="1:9" ht="13.5" customHeight="1">
      <c r="A30" s="51" t="s">
        <v>12</v>
      </c>
      <c r="B30" s="26" t="s">
        <v>79</v>
      </c>
      <c r="C30" s="16">
        <v>70</v>
      </c>
      <c r="D30" s="16">
        <v>9.8</v>
      </c>
      <c r="E30" s="16">
        <v>3.4</v>
      </c>
      <c r="F30" s="16">
        <v>7.9</v>
      </c>
      <c r="G30" s="16">
        <v>101.5</v>
      </c>
      <c r="H30" s="16">
        <v>2.6</v>
      </c>
      <c r="I30" s="48">
        <v>256</v>
      </c>
    </row>
    <row r="31" spans="1:9" ht="13.5" customHeight="1">
      <c r="A31" s="44"/>
      <c r="B31" s="10" t="s">
        <v>119</v>
      </c>
      <c r="C31" s="14">
        <v>120</v>
      </c>
      <c r="D31" s="14">
        <v>1.7</v>
      </c>
      <c r="E31" s="14">
        <v>4.7</v>
      </c>
      <c r="F31" s="14">
        <v>12.4</v>
      </c>
      <c r="G31" s="14">
        <v>99.2</v>
      </c>
      <c r="H31" s="14">
        <v>5.8</v>
      </c>
      <c r="I31" s="61">
        <v>133</v>
      </c>
    </row>
    <row r="32" spans="1:9" ht="13.5" customHeight="1">
      <c r="A32" s="105"/>
      <c r="B32" s="122" t="s">
        <v>104</v>
      </c>
      <c r="C32" s="16">
        <v>180</v>
      </c>
      <c r="D32" s="16">
        <v>0.27</v>
      </c>
      <c r="E32" s="16">
        <v>0.09</v>
      </c>
      <c r="F32" s="16">
        <v>21.8</v>
      </c>
      <c r="G32" s="16">
        <v>88.9</v>
      </c>
      <c r="H32" s="16">
        <v>2.3</v>
      </c>
      <c r="I32" s="48">
        <v>272</v>
      </c>
    </row>
    <row r="33" spans="1:9" ht="13.5" customHeight="1">
      <c r="A33" s="37"/>
      <c r="B33" s="15" t="s">
        <v>15</v>
      </c>
      <c r="C33" s="16">
        <v>20</v>
      </c>
      <c r="D33" s="16">
        <v>1.6</v>
      </c>
      <c r="E33" s="16">
        <v>0.2</v>
      </c>
      <c r="F33" s="16">
        <v>10</v>
      </c>
      <c r="G33" s="16">
        <v>49</v>
      </c>
      <c r="H33" s="16">
        <v>0</v>
      </c>
      <c r="I33" s="48">
        <v>480</v>
      </c>
    </row>
    <row r="34" spans="1:9" ht="13.5" customHeight="1">
      <c r="A34" s="44"/>
      <c r="B34" s="15" t="s">
        <v>16</v>
      </c>
      <c r="C34" s="16">
        <v>20</v>
      </c>
      <c r="D34" s="16">
        <v>1.52</v>
      </c>
      <c r="E34" s="16">
        <v>0.24</v>
      </c>
      <c r="F34" s="16">
        <v>7</v>
      </c>
      <c r="G34" s="16">
        <v>38.2</v>
      </c>
      <c r="H34" s="16">
        <v>0</v>
      </c>
      <c r="I34" s="48">
        <v>481</v>
      </c>
    </row>
    <row r="35" spans="1:9" ht="12.75" customHeight="1">
      <c r="A35" s="44"/>
      <c r="B35" s="23"/>
      <c r="C35" s="24"/>
      <c r="D35" s="58">
        <f>SUM(D30:D34)</f>
        <v>14.889999999999999</v>
      </c>
      <c r="E35" s="58">
        <f>SUM(E30:E34)</f>
        <v>8.629999999999999</v>
      </c>
      <c r="F35" s="58">
        <f>SUM(F30:F34)</f>
        <v>59.1</v>
      </c>
      <c r="G35" s="58">
        <f>SUM(G30:G34)</f>
        <v>376.8</v>
      </c>
      <c r="H35" s="58">
        <f>SUM(H30:H34)</f>
        <v>10.7</v>
      </c>
      <c r="I35" s="50"/>
    </row>
    <row r="36" spans="1:9" ht="12.75" customHeight="1">
      <c r="A36" s="51" t="s">
        <v>37</v>
      </c>
      <c r="B36" s="23"/>
      <c r="C36" s="24"/>
      <c r="D36" s="58">
        <f>D7+D8+D9+D10+D11+D14+D16+D17+D18+D19+D20+D21+D22+D25+D26+D27+D30+D31+D32+D33+D34</f>
        <v>56.26000000000001</v>
      </c>
      <c r="E36" s="58">
        <f>E7+E8+E9+E10+E11+E14+E16+E17+E18+E19+E20+E21+E22+E25+E26+E27+E30+E31+E32+E33+E34</f>
        <v>48.78</v>
      </c>
      <c r="F36" s="58">
        <f>F7+F8+F9+F10+F11+F14+F16+F17+F18+F19+F20+F21+F22+F25+F26+F27+F30+F31+F32+F33+F34</f>
        <v>218.20000000000002</v>
      </c>
      <c r="G36" s="58">
        <f>G7+G8+G9+G10+G11+G14+G16+G17+G18+G19+G20+G21+G22+G25+G26+G27+G30+G31+G32+G33+G34</f>
        <v>1436.4000000000003</v>
      </c>
      <c r="H36" s="58">
        <f>H7+H8+H9+H10+H11+H14+H16+H17+H18+H19+H20+H21+H22+H25+H26+H27+H30+H31+H32+H33+H34</f>
        <v>27.330000000000002</v>
      </c>
      <c r="I36" s="50"/>
    </row>
    <row r="37" spans="4:6" ht="12.75">
      <c r="D37" s="94"/>
      <c r="E37" s="94"/>
      <c r="F37" s="94"/>
    </row>
    <row r="38" spans="4:6" ht="12.75">
      <c r="D38" s="94"/>
      <c r="E38" s="94"/>
      <c r="F38" s="94"/>
    </row>
  </sheetData>
  <sheetProtection selectLockedCells="1" selectUnlockedCells="1"/>
  <mergeCells count="2">
    <mergeCell ref="D2:F2"/>
    <mergeCell ref="D3:F3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4">
      <selection activeCell="A15" sqref="A15"/>
    </sheetView>
  </sheetViews>
  <sheetFormatPr defaultColWidth="9.00390625" defaultRowHeight="12.75"/>
  <cols>
    <col min="1" max="1" width="14.75390625" style="0" customWidth="1"/>
    <col min="2" max="2" width="45.00390625" style="0" customWidth="1"/>
    <col min="3" max="3" width="9.875" style="0" customWidth="1"/>
    <col min="4" max="4" width="9.25390625" style="0" customWidth="1"/>
    <col min="5" max="5" width="9.875" style="0" customWidth="1"/>
    <col min="6" max="6" width="9.375" style="0" customWidth="1"/>
    <col min="7" max="7" width="10.75390625" style="0" customWidth="1"/>
    <col min="8" max="8" width="9.625" style="0" customWidth="1"/>
    <col min="9" max="9" width="10.75390625" style="0" customWidth="1"/>
    <col min="10" max="10" width="5.375" style="0" customWidth="1"/>
    <col min="11" max="11" width="5.75390625" style="0" customWidth="1"/>
    <col min="12" max="12" width="6.25390625" style="0" customWidth="1"/>
  </cols>
  <sheetData>
    <row r="1" ht="13.5" customHeight="1"/>
    <row r="2" spans="1:9" ht="13.5" customHeight="1">
      <c r="A2" s="1" t="s">
        <v>38</v>
      </c>
      <c r="B2" s="55" t="s">
        <v>34</v>
      </c>
      <c r="C2" s="52" t="s">
        <v>35</v>
      </c>
      <c r="D2" s="212" t="s">
        <v>0</v>
      </c>
      <c r="E2" s="212"/>
      <c r="F2" s="212"/>
      <c r="G2" s="1" t="s">
        <v>1</v>
      </c>
      <c r="H2" s="33" t="s">
        <v>31</v>
      </c>
      <c r="I2" s="45" t="s">
        <v>32</v>
      </c>
    </row>
    <row r="3" spans="1:9" ht="13.5" customHeight="1">
      <c r="A3" s="4"/>
      <c r="B3" s="56"/>
      <c r="C3" s="53" t="s">
        <v>36</v>
      </c>
      <c r="D3" s="213" t="s">
        <v>2</v>
      </c>
      <c r="E3" s="213"/>
      <c r="F3" s="213"/>
      <c r="G3" s="4" t="s">
        <v>3</v>
      </c>
      <c r="H3" s="35" t="s">
        <v>8</v>
      </c>
      <c r="I3" s="34" t="s">
        <v>33</v>
      </c>
    </row>
    <row r="4" spans="1:9" ht="13.5" customHeight="1">
      <c r="A4" s="4"/>
      <c r="B4" s="57"/>
      <c r="C4" s="53"/>
      <c r="D4" s="1" t="s">
        <v>4</v>
      </c>
      <c r="E4" s="1" t="s">
        <v>5</v>
      </c>
      <c r="F4" s="1" t="s">
        <v>6</v>
      </c>
      <c r="G4" s="5" t="s">
        <v>7</v>
      </c>
      <c r="H4" s="6"/>
      <c r="I4" s="5"/>
    </row>
    <row r="5" spans="1:9" ht="13.5" customHeight="1">
      <c r="A5" s="36" t="s">
        <v>41</v>
      </c>
      <c r="B5" s="54"/>
      <c r="C5" s="7"/>
      <c r="D5" s="7"/>
      <c r="E5" s="7"/>
      <c r="F5" s="8"/>
      <c r="G5" s="9"/>
      <c r="H5" s="8"/>
      <c r="I5" s="8"/>
    </row>
    <row r="6" spans="1:9" ht="13.5" customHeight="1">
      <c r="A6" s="39" t="s">
        <v>9</v>
      </c>
      <c r="B6" s="1"/>
      <c r="C6" s="29"/>
      <c r="D6" s="28"/>
      <c r="E6" s="28"/>
      <c r="F6" s="22"/>
      <c r="G6" s="30"/>
      <c r="H6" s="22"/>
      <c r="I6" s="22"/>
    </row>
    <row r="7" spans="1:9" ht="13.5" customHeight="1">
      <c r="A7" s="40"/>
      <c r="B7" s="172" t="s">
        <v>115</v>
      </c>
      <c r="C7" s="172">
        <v>7</v>
      </c>
      <c r="D7" s="172">
        <v>1.62</v>
      </c>
      <c r="E7" s="172">
        <v>2.1</v>
      </c>
      <c r="F7" s="172">
        <v>0</v>
      </c>
      <c r="G7" s="172">
        <v>25.2</v>
      </c>
      <c r="H7" s="172">
        <v>0.05</v>
      </c>
      <c r="I7" s="172">
        <v>7</v>
      </c>
    </row>
    <row r="8" spans="1:9" ht="13.5" customHeight="1">
      <c r="A8" s="89"/>
      <c r="B8" s="173" t="s">
        <v>85</v>
      </c>
      <c r="C8" s="173" t="s">
        <v>87</v>
      </c>
      <c r="D8" s="173">
        <v>4.3</v>
      </c>
      <c r="E8" s="173">
        <v>4.9</v>
      </c>
      <c r="F8" s="173">
        <v>21.8</v>
      </c>
      <c r="G8" s="173">
        <v>154</v>
      </c>
      <c r="H8" s="173">
        <v>0.9</v>
      </c>
      <c r="I8" s="174">
        <v>185</v>
      </c>
    </row>
    <row r="9" spans="1:9" ht="13.5" customHeight="1">
      <c r="A9" s="106"/>
      <c r="B9" s="15" t="s">
        <v>20</v>
      </c>
      <c r="C9" s="16">
        <v>150</v>
      </c>
      <c r="D9" s="16">
        <v>2.3</v>
      </c>
      <c r="E9" s="16">
        <v>2</v>
      </c>
      <c r="F9" s="16">
        <v>12</v>
      </c>
      <c r="G9" s="16">
        <v>75</v>
      </c>
      <c r="H9" s="16">
        <v>1</v>
      </c>
      <c r="I9" s="59">
        <v>395</v>
      </c>
    </row>
    <row r="10" spans="1:9" ht="13.5" customHeight="1">
      <c r="A10" s="40"/>
      <c r="B10" s="15" t="s">
        <v>15</v>
      </c>
      <c r="C10" s="16">
        <v>20</v>
      </c>
      <c r="D10" s="16">
        <v>1.6</v>
      </c>
      <c r="E10" s="16">
        <v>0.2</v>
      </c>
      <c r="F10" s="16">
        <v>10</v>
      </c>
      <c r="G10" s="16">
        <v>49</v>
      </c>
      <c r="H10" s="16">
        <v>0</v>
      </c>
      <c r="I10" s="48">
        <v>480</v>
      </c>
    </row>
    <row r="11" spans="1:9" ht="13.5" customHeight="1">
      <c r="A11" s="41"/>
      <c r="B11" s="12"/>
      <c r="C11" s="13"/>
      <c r="D11" s="13">
        <f>SUM(D7:D10)</f>
        <v>9.819999999999999</v>
      </c>
      <c r="E11" s="13">
        <f>SUM(E7:E10)</f>
        <v>9.2</v>
      </c>
      <c r="F11" s="13">
        <f>SUM(F7:F10)</f>
        <v>43.8</v>
      </c>
      <c r="G11" s="13">
        <f>SUM(G7:G10)</f>
        <v>303.2</v>
      </c>
      <c r="H11" s="13">
        <f>SUM(H7:H10)</f>
        <v>1.9500000000000002</v>
      </c>
      <c r="I11" s="47"/>
    </row>
    <row r="12" spans="1:9" ht="13.5" customHeight="1">
      <c r="A12" s="41"/>
      <c r="B12" s="12"/>
      <c r="C12" s="13"/>
      <c r="D12" s="13"/>
      <c r="E12" s="13"/>
      <c r="F12" s="13"/>
      <c r="G12" s="13"/>
      <c r="H12" s="13"/>
      <c r="I12" s="47"/>
    </row>
    <row r="13" spans="1:9" ht="13.5" customHeight="1">
      <c r="A13" s="41" t="s">
        <v>14</v>
      </c>
      <c r="B13" s="10" t="s">
        <v>17</v>
      </c>
      <c r="C13" s="14" t="s">
        <v>81</v>
      </c>
      <c r="D13" s="18">
        <v>0.5</v>
      </c>
      <c r="E13" s="18">
        <v>0.5</v>
      </c>
      <c r="F13" s="18">
        <v>11.8</v>
      </c>
      <c r="G13" s="18">
        <v>53</v>
      </c>
      <c r="H13" s="18">
        <v>12</v>
      </c>
      <c r="I13" s="47">
        <v>368</v>
      </c>
    </row>
    <row r="14" spans="1:9" ht="13.5" customHeight="1">
      <c r="A14" s="41"/>
      <c r="B14" s="12"/>
      <c r="C14" s="11"/>
      <c r="D14" s="14"/>
      <c r="E14" s="14"/>
      <c r="F14" s="14"/>
      <c r="G14" s="14"/>
      <c r="H14" s="14"/>
      <c r="I14" s="47"/>
    </row>
    <row r="15" spans="1:9" ht="13.5" customHeight="1">
      <c r="A15" s="41" t="s">
        <v>11</v>
      </c>
      <c r="B15" s="177" t="s">
        <v>114</v>
      </c>
      <c r="C15" s="178">
        <v>150</v>
      </c>
      <c r="D15" s="178">
        <v>1.3</v>
      </c>
      <c r="E15" s="178">
        <v>1.8</v>
      </c>
      <c r="F15" s="178">
        <v>8.5</v>
      </c>
      <c r="G15" s="178">
        <v>55.4</v>
      </c>
      <c r="H15" s="178">
        <v>5</v>
      </c>
      <c r="I15" s="179">
        <v>80</v>
      </c>
    </row>
    <row r="16" spans="1:9" ht="13.5" customHeight="1">
      <c r="A16" s="63"/>
      <c r="B16" s="177" t="s">
        <v>83</v>
      </c>
      <c r="C16" s="178">
        <v>160</v>
      </c>
      <c r="D16" s="178">
        <v>12.2</v>
      </c>
      <c r="E16" s="178">
        <v>15</v>
      </c>
      <c r="F16" s="178">
        <v>16.6</v>
      </c>
      <c r="G16" s="178">
        <v>251.2</v>
      </c>
      <c r="H16" s="178">
        <v>6.6</v>
      </c>
      <c r="I16" s="179">
        <v>301</v>
      </c>
    </row>
    <row r="17" spans="1:9" ht="13.5" customHeight="1">
      <c r="A17" s="44"/>
      <c r="B17" s="15" t="s">
        <v>121</v>
      </c>
      <c r="C17" s="16">
        <v>150</v>
      </c>
      <c r="D17" s="16">
        <v>0.5</v>
      </c>
      <c r="E17" s="16">
        <v>0.22</v>
      </c>
      <c r="F17" s="16">
        <v>15.5</v>
      </c>
      <c r="G17" s="16">
        <v>65.77</v>
      </c>
      <c r="H17" s="16">
        <v>75</v>
      </c>
      <c r="I17" s="48">
        <v>398</v>
      </c>
    </row>
    <row r="18" spans="1:9" ht="13.5" customHeight="1">
      <c r="A18" s="44"/>
      <c r="B18" s="15" t="s">
        <v>15</v>
      </c>
      <c r="C18" s="16">
        <v>15</v>
      </c>
      <c r="D18" s="16">
        <v>1.2</v>
      </c>
      <c r="E18" s="16">
        <v>0.2</v>
      </c>
      <c r="F18" s="16">
        <v>7.5</v>
      </c>
      <c r="G18" s="16">
        <v>37</v>
      </c>
      <c r="H18" s="16">
        <v>0</v>
      </c>
      <c r="I18" s="48">
        <v>480</v>
      </c>
    </row>
    <row r="19" spans="2:9" ht="13.5" customHeight="1">
      <c r="B19" s="15" t="s">
        <v>16</v>
      </c>
      <c r="C19" s="16">
        <v>20</v>
      </c>
      <c r="D19" s="16">
        <v>1.52</v>
      </c>
      <c r="E19" s="16">
        <v>0.24</v>
      </c>
      <c r="F19" s="16">
        <v>7</v>
      </c>
      <c r="G19" s="16">
        <v>38.2</v>
      </c>
      <c r="H19" s="16">
        <v>0</v>
      </c>
      <c r="I19" s="48">
        <v>481</v>
      </c>
    </row>
    <row r="20" spans="1:9" ht="13.5" customHeight="1">
      <c r="A20" s="123"/>
      <c r="B20" s="115"/>
      <c r="C20" s="11"/>
      <c r="D20" s="61">
        <f>SUM(D15:D19)</f>
        <v>16.72</v>
      </c>
      <c r="E20" s="61">
        <f>SUM(E15:E19)</f>
        <v>17.459999999999997</v>
      </c>
      <c r="F20" s="61">
        <f>SUM(F15:F19)</f>
        <v>55.1</v>
      </c>
      <c r="G20" s="61">
        <f>SUM(G15:G19)</f>
        <v>447.56999999999994</v>
      </c>
      <c r="H20" s="61">
        <f>SUM(H15:H19)</f>
        <v>86.6</v>
      </c>
      <c r="I20" s="49"/>
    </row>
    <row r="21" spans="1:9" ht="13.5" customHeight="1">
      <c r="A21" s="105"/>
      <c r="B21" s="121"/>
      <c r="C21" s="14"/>
      <c r="D21" s="11"/>
      <c r="E21" s="11"/>
      <c r="F21" s="11"/>
      <c r="G21" s="11"/>
      <c r="H21" s="11"/>
      <c r="I21" s="47"/>
    </row>
    <row r="22" spans="1:9" ht="13.5" customHeight="1">
      <c r="A22" s="123" t="s">
        <v>84</v>
      </c>
      <c r="B22" s="128" t="s">
        <v>90</v>
      </c>
      <c r="C22" s="129">
        <v>60</v>
      </c>
      <c r="D22" s="129">
        <v>3.9</v>
      </c>
      <c r="E22" s="129">
        <v>2.6</v>
      </c>
      <c r="F22" s="129">
        <v>37.8</v>
      </c>
      <c r="G22" s="129">
        <v>190</v>
      </c>
      <c r="H22" s="24">
        <v>0.07</v>
      </c>
      <c r="I22" s="103">
        <v>458</v>
      </c>
    </row>
    <row r="23" spans="1:9" ht="13.5" customHeight="1">
      <c r="A23" s="37"/>
      <c r="B23" s="79" t="s">
        <v>92</v>
      </c>
      <c r="C23" s="11">
        <v>180</v>
      </c>
      <c r="D23" s="14">
        <v>5.4</v>
      </c>
      <c r="E23" s="14">
        <v>4.5</v>
      </c>
      <c r="F23" s="14">
        <v>7.2</v>
      </c>
      <c r="G23" s="14">
        <v>95.4</v>
      </c>
      <c r="H23" s="14">
        <v>1.3</v>
      </c>
      <c r="I23" s="47">
        <v>401</v>
      </c>
    </row>
    <row r="24" spans="1:9" ht="13.5" customHeight="1">
      <c r="A24" s="51"/>
      <c r="C24" s="16"/>
      <c r="D24" s="59">
        <f>SUM(D22:D23)</f>
        <v>9.3</v>
      </c>
      <c r="E24" s="59">
        <f>SUM(E22:E23)</f>
        <v>7.1</v>
      </c>
      <c r="F24" s="59">
        <f>SUM(F22:F23)</f>
        <v>45</v>
      </c>
      <c r="G24" s="59">
        <f>SUM(G22:G23)</f>
        <v>285.4</v>
      </c>
      <c r="H24" s="59">
        <f>SUM(H22:H23)</f>
        <v>1.37</v>
      </c>
      <c r="I24" s="48"/>
    </row>
    <row r="25" spans="1:9" ht="13.5" customHeight="1">
      <c r="A25" s="37"/>
      <c r="B25" s="122"/>
      <c r="C25" s="15"/>
      <c r="D25" s="15"/>
      <c r="E25" s="15"/>
      <c r="F25" s="15"/>
      <c r="G25" s="15"/>
      <c r="H25" s="15"/>
      <c r="I25" s="15"/>
    </row>
    <row r="26" spans="1:9" ht="13.5" customHeight="1">
      <c r="A26" s="51" t="s">
        <v>12</v>
      </c>
      <c r="B26" s="138" t="s">
        <v>19</v>
      </c>
      <c r="C26" s="83">
        <v>60</v>
      </c>
      <c r="D26" s="82">
        <v>5.7</v>
      </c>
      <c r="E26" s="82">
        <v>11.6</v>
      </c>
      <c r="F26" s="82">
        <v>1.1</v>
      </c>
      <c r="G26" s="82">
        <v>127</v>
      </c>
      <c r="H26" s="116">
        <v>0.1</v>
      </c>
      <c r="I26" s="59">
        <v>215</v>
      </c>
    </row>
    <row r="27" spans="1:9" ht="13.5" customHeight="1">
      <c r="A27" s="37"/>
      <c r="B27" s="79" t="s">
        <v>122</v>
      </c>
      <c r="C27" s="14" t="s">
        <v>128</v>
      </c>
      <c r="D27" s="11">
        <v>1.3</v>
      </c>
      <c r="E27" s="11">
        <v>2.5</v>
      </c>
      <c r="F27" s="11">
        <v>5.2</v>
      </c>
      <c r="G27" s="11">
        <v>49.3</v>
      </c>
      <c r="H27" s="46">
        <v>3.6</v>
      </c>
      <c r="I27" s="60">
        <v>320</v>
      </c>
    </row>
    <row r="28" spans="1:9" ht="13.5" customHeight="1">
      <c r="A28" s="44"/>
      <c r="B28" s="122" t="s">
        <v>18</v>
      </c>
      <c r="C28" s="16" t="s">
        <v>68</v>
      </c>
      <c r="D28" s="84">
        <v>0.06</v>
      </c>
      <c r="E28" s="84">
        <v>0.02</v>
      </c>
      <c r="F28" s="84">
        <v>10</v>
      </c>
      <c r="G28" s="84">
        <v>40</v>
      </c>
      <c r="H28" s="84">
        <v>0</v>
      </c>
      <c r="I28" s="48">
        <v>392</v>
      </c>
    </row>
    <row r="29" spans="1:9" ht="13.5" customHeight="1">
      <c r="A29" s="44"/>
      <c r="B29" s="122" t="s">
        <v>15</v>
      </c>
      <c r="C29" s="16">
        <v>20</v>
      </c>
      <c r="D29" s="16">
        <v>1.6</v>
      </c>
      <c r="E29" s="16">
        <v>0.2</v>
      </c>
      <c r="F29" s="16">
        <v>10</v>
      </c>
      <c r="G29" s="16">
        <v>49</v>
      </c>
      <c r="H29" s="16">
        <v>0</v>
      </c>
      <c r="I29" s="48">
        <v>480</v>
      </c>
    </row>
    <row r="30" spans="1:9" ht="13.5" customHeight="1">
      <c r="A30" s="44"/>
      <c r="B30" s="122" t="s">
        <v>16</v>
      </c>
      <c r="C30" s="16">
        <v>20</v>
      </c>
      <c r="D30" s="16">
        <v>1.52</v>
      </c>
      <c r="E30" s="16">
        <v>0.24</v>
      </c>
      <c r="F30" s="16">
        <v>7</v>
      </c>
      <c r="G30" s="16">
        <v>38.2</v>
      </c>
      <c r="H30" s="16">
        <v>0</v>
      </c>
      <c r="I30" s="48">
        <v>481</v>
      </c>
    </row>
    <row r="31" spans="1:9" ht="13.5" customHeight="1">
      <c r="A31" s="37"/>
      <c r="B31" s="122"/>
      <c r="C31" s="15"/>
      <c r="D31" s="59">
        <f>SUM(D26:D30)</f>
        <v>10.18</v>
      </c>
      <c r="E31" s="59">
        <f>SUM(E26:E30)</f>
        <v>14.559999999999999</v>
      </c>
      <c r="F31" s="59">
        <f>SUM(F26:F30)</f>
        <v>33.3</v>
      </c>
      <c r="G31" s="59">
        <f>SUM(G26:G30)</f>
        <v>303.5</v>
      </c>
      <c r="H31" s="59">
        <f>SUM(H26:H30)</f>
        <v>3.7</v>
      </c>
      <c r="I31" s="48"/>
    </row>
    <row r="32" spans="1:9" ht="13.5" customHeight="1">
      <c r="A32" s="51" t="s">
        <v>56</v>
      </c>
      <c r="B32" s="23"/>
      <c r="C32" s="24"/>
      <c r="D32" s="58">
        <f>D7+D8+D9+D10+D13+D15+D16+D17+D18+D19+D23+D22+D26+D27+D28+D29+D30</f>
        <v>46.52</v>
      </c>
      <c r="E32" s="58">
        <f>E7+E8+E9+E10+E13+E15+E16+E17+E18+E19+E23+E22+E26+E27+E28+E29+E30</f>
        <v>48.82000000000001</v>
      </c>
      <c r="F32" s="58">
        <f>F7+F8+F9+F10+F13+F15+F16+F17+F18+F19+F23+F22+F26+F27+F28+F29+F30</f>
        <v>188.99999999999997</v>
      </c>
      <c r="G32" s="58">
        <f>G7+G8+G9+G10+G13+G15+G16+G17+G18+G19+G23+G22+G26+G27+G28+G29+G30</f>
        <v>1392.67</v>
      </c>
      <c r="H32" s="58">
        <f>H7+H8+H9+H10+H13+H15+H16+H17+H18+H19+H23+H22+H26+H27+H28+H29+H30</f>
        <v>105.61999999999998</v>
      </c>
      <c r="I32" s="50"/>
    </row>
    <row r="33" spans="4:6" ht="13.5" customHeight="1">
      <c r="D33" s="94"/>
      <c r="E33" s="94"/>
      <c r="F33" s="94"/>
    </row>
    <row r="34" spans="4:6" ht="12.75">
      <c r="D34" s="94"/>
      <c r="E34" s="94"/>
      <c r="F34" s="94"/>
    </row>
  </sheetData>
  <sheetProtection selectLockedCells="1" selectUnlockedCells="1"/>
  <mergeCells count="2">
    <mergeCell ref="D3:F3"/>
    <mergeCell ref="D2:F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3">
      <selection activeCell="B29" sqref="B29:I29"/>
    </sheetView>
  </sheetViews>
  <sheetFormatPr defaultColWidth="9.00390625" defaultRowHeight="12.75"/>
  <cols>
    <col min="1" max="1" width="18.375" style="0" customWidth="1"/>
    <col min="2" max="2" width="49.125" style="0" customWidth="1"/>
    <col min="3" max="3" width="10.25390625" style="0" customWidth="1"/>
    <col min="4" max="4" width="8.25390625" style="0" customWidth="1"/>
    <col min="5" max="5" width="8.00390625" style="0" customWidth="1"/>
    <col min="6" max="6" width="7.75390625" style="0" customWidth="1"/>
    <col min="7" max="7" width="8.875" style="0" customWidth="1"/>
    <col min="8" max="8" width="9.375" style="0" customWidth="1"/>
    <col min="9" max="9" width="10.875" style="0" customWidth="1"/>
    <col min="10" max="10" width="6.875" style="0" customWidth="1"/>
    <col min="11" max="11" width="7.125" style="0" customWidth="1"/>
    <col min="12" max="12" width="7.00390625" style="0" customWidth="1"/>
  </cols>
  <sheetData>
    <row r="1" spans="1:9" ht="15" customHeight="1">
      <c r="A1" s="151" t="s">
        <v>38</v>
      </c>
      <c r="B1" s="152" t="s">
        <v>34</v>
      </c>
      <c r="C1" s="153" t="s">
        <v>35</v>
      </c>
      <c r="D1" s="216" t="s">
        <v>0</v>
      </c>
      <c r="E1" s="216"/>
      <c r="F1" s="216"/>
      <c r="G1" s="151" t="s">
        <v>1</v>
      </c>
      <c r="H1" s="154" t="s">
        <v>31</v>
      </c>
      <c r="I1" s="155" t="s">
        <v>32</v>
      </c>
    </row>
    <row r="2" spans="1:9" ht="15" customHeight="1">
      <c r="A2" s="156"/>
      <c r="B2" s="157"/>
      <c r="C2" s="158" t="s">
        <v>36</v>
      </c>
      <c r="D2" s="217" t="s">
        <v>2</v>
      </c>
      <c r="E2" s="217"/>
      <c r="F2" s="217"/>
      <c r="G2" s="156" t="s">
        <v>3</v>
      </c>
      <c r="H2" s="159" t="s">
        <v>8</v>
      </c>
      <c r="I2" s="160" t="s">
        <v>33</v>
      </c>
    </row>
    <row r="3" spans="1:9" ht="15" customHeight="1">
      <c r="A3" s="156"/>
      <c r="B3" s="161"/>
      <c r="C3" s="158"/>
      <c r="D3" s="151" t="s">
        <v>4</v>
      </c>
      <c r="E3" s="151" t="s">
        <v>5</v>
      </c>
      <c r="F3" s="151" t="s">
        <v>6</v>
      </c>
      <c r="G3" s="162" t="s">
        <v>7</v>
      </c>
      <c r="H3" s="163"/>
      <c r="I3" s="162"/>
    </row>
    <row r="4" spans="1:9" ht="15" customHeight="1">
      <c r="A4" s="206" t="s">
        <v>40</v>
      </c>
      <c r="B4" s="164"/>
      <c r="C4" s="165"/>
      <c r="D4" s="165"/>
      <c r="E4" s="165"/>
      <c r="F4" s="166"/>
      <c r="G4" s="167"/>
      <c r="H4" s="166"/>
      <c r="I4" s="166"/>
    </row>
    <row r="5" spans="1:9" ht="15" customHeight="1">
      <c r="A5" s="39" t="s">
        <v>9</v>
      </c>
      <c r="B5" s="151"/>
      <c r="C5" s="168"/>
      <c r="D5" s="151"/>
      <c r="E5" s="151"/>
      <c r="F5" s="169"/>
      <c r="G5" s="170"/>
      <c r="H5" s="169"/>
      <c r="I5" s="169"/>
    </row>
    <row r="6" spans="1:9" ht="15" customHeight="1">
      <c r="A6" s="207"/>
      <c r="B6" s="15" t="s">
        <v>10</v>
      </c>
      <c r="C6" s="16">
        <v>10</v>
      </c>
      <c r="D6" s="16">
        <v>0.08</v>
      </c>
      <c r="E6" s="16">
        <v>7.3</v>
      </c>
      <c r="F6" s="16">
        <v>0.1</v>
      </c>
      <c r="G6" s="62">
        <v>66.1</v>
      </c>
      <c r="H6" s="16">
        <v>0</v>
      </c>
      <c r="I6" s="48">
        <v>6</v>
      </c>
    </row>
    <row r="7" spans="1:9" ht="15" customHeight="1">
      <c r="A7" s="207"/>
      <c r="B7" s="10" t="s">
        <v>86</v>
      </c>
      <c r="C7" s="16" t="s">
        <v>87</v>
      </c>
      <c r="D7" s="16">
        <v>4.6</v>
      </c>
      <c r="E7" s="16">
        <v>5.1</v>
      </c>
      <c r="F7" s="16">
        <v>24.8</v>
      </c>
      <c r="G7" s="16">
        <v>163</v>
      </c>
      <c r="H7" s="32">
        <v>0.8</v>
      </c>
      <c r="I7" s="65">
        <v>185</v>
      </c>
    </row>
    <row r="8" spans="1:9" ht="15" customHeight="1">
      <c r="A8" s="208"/>
      <c r="B8" s="172" t="s">
        <v>13</v>
      </c>
      <c r="C8" s="172">
        <v>150</v>
      </c>
      <c r="D8" s="172">
        <v>3</v>
      </c>
      <c r="E8" s="172">
        <v>2.6</v>
      </c>
      <c r="F8" s="172">
        <v>13.2</v>
      </c>
      <c r="G8" s="172">
        <v>89</v>
      </c>
      <c r="H8" s="172">
        <v>1.2</v>
      </c>
      <c r="I8" s="172">
        <v>397</v>
      </c>
    </row>
    <row r="9" spans="1:9" ht="15" customHeight="1">
      <c r="A9" s="207"/>
      <c r="B9" s="188" t="s">
        <v>15</v>
      </c>
      <c r="C9" s="172">
        <v>20</v>
      </c>
      <c r="D9" s="172">
        <v>1.6</v>
      </c>
      <c r="E9" s="172">
        <v>0.2</v>
      </c>
      <c r="F9" s="172">
        <v>10</v>
      </c>
      <c r="G9" s="172">
        <v>49</v>
      </c>
      <c r="H9" s="172">
        <v>0</v>
      </c>
      <c r="I9" s="176">
        <v>480</v>
      </c>
    </row>
    <row r="10" spans="1:9" ht="15" customHeight="1">
      <c r="A10" s="207"/>
      <c r="B10" s="175"/>
      <c r="C10" s="172"/>
      <c r="D10" s="172">
        <f>SUM(D6:D9)</f>
        <v>9.28</v>
      </c>
      <c r="E10" s="172">
        <f>SUM(E6:E9)</f>
        <v>15.199999999999998</v>
      </c>
      <c r="F10" s="172">
        <f>SUM(F6:F9)</f>
        <v>48.1</v>
      </c>
      <c r="G10" s="172">
        <f>SUM(G6:G9)</f>
        <v>367.1</v>
      </c>
      <c r="H10" s="172">
        <f>SUM(H6:H9)</f>
        <v>2</v>
      </c>
      <c r="I10" s="176"/>
    </row>
    <row r="11" spans="1:9" ht="15" customHeight="1">
      <c r="A11" s="189"/>
      <c r="B11" s="177"/>
      <c r="C11" s="178"/>
      <c r="D11" s="178"/>
      <c r="E11" s="178"/>
      <c r="F11" s="178"/>
      <c r="G11" s="178"/>
      <c r="H11" s="178"/>
      <c r="I11" s="179"/>
    </row>
    <row r="12" spans="1:9" ht="15" customHeight="1">
      <c r="A12" s="125" t="s">
        <v>14</v>
      </c>
      <c r="B12" s="177" t="s">
        <v>17</v>
      </c>
      <c r="C12" s="178" t="s">
        <v>81</v>
      </c>
      <c r="D12" s="178">
        <v>0.5</v>
      </c>
      <c r="E12" s="178">
        <v>0.5</v>
      </c>
      <c r="F12" s="178">
        <v>11.8</v>
      </c>
      <c r="G12" s="178">
        <v>53</v>
      </c>
      <c r="H12" s="178">
        <v>12</v>
      </c>
      <c r="I12" s="179">
        <v>368</v>
      </c>
    </row>
    <row r="13" spans="1:9" ht="15" customHeight="1">
      <c r="A13" s="189"/>
      <c r="B13" s="177"/>
      <c r="C13" s="178"/>
      <c r="D13" s="178"/>
      <c r="E13" s="178"/>
      <c r="F13" s="178"/>
      <c r="G13" s="178"/>
      <c r="H13" s="178"/>
      <c r="I13" s="179"/>
    </row>
    <row r="14" spans="1:9" ht="15" customHeight="1">
      <c r="A14" s="41" t="s">
        <v>11</v>
      </c>
      <c r="B14" s="177"/>
      <c r="C14" s="178"/>
      <c r="D14" s="178"/>
      <c r="E14" s="178"/>
      <c r="F14" s="178"/>
      <c r="G14" s="178"/>
      <c r="H14" s="178"/>
      <c r="I14" s="179"/>
    </row>
    <row r="15" spans="1:9" ht="15" customHeight="1">
      <c r="A15" s="209"/>
      <c r="B15" s="10" t="s">
        <v>22</v>
      </c>
      <c r="C15" s="11">
        <v>150</v>
      </c>
      <c r="D15" s="14">
        <v>1.3</v>
      </c>
      <c r="E15" s="14">
        <v>3.6</v>
      </c>
      <c r="F15" s="14">
        <v>5.2</v>
      </c>
      <c r="G15" s="14">
        <v>58.9</v>
      </c>
      <c r="H15" s="14">
        <v>5.1</v>
      </c>
      <c r="I15" s="61">
        <v>99</v>
      </c>
    </row>
    <row r="16" spans="1:9" ht="15" customHeight="1">
      <c r="A16" s="209"/>
      <c r="B16" s="10" t="s">
        <v>73</v>
      </c>
      <c r="C16" s="14">
        <v>70</v>
      </c>
      <c r="D16" s="14">
        <v>10.8</v>
      </c>
      <c r="E16" s="14">
        <v>8.2</v>
      </c>
      <c r="F16" s="14">
        <v>11.2</v>
      </c>
      <c r="G16" s="14">
        <v>162.2</v>
      </c>
      <c r="H16" s="14">
        <v>0.1</v>
      </c>
      <c r="I16" s="47">
        <v>282</v>
      </c>
    </row>
    <row r="17" spans="1:9" ht="15" customHeight="1">
      <c r="A17" s="209"/>
      <c r="B17" s="62" t="s">
        <v>110</v>
      </c>
      <c r="C17" s="46" t="s">
        <v>108</v>
      </c>
      <c r="D17" s="46">
        <v>2.5</v>
      </c>
      <c r="E17" s="46">
        <v>2.1</v>
      </c>
      <c r="F17" s="46">
        <v>11.2</v>
      </c>
      <c r="G17" s="46">
        <v>73.6</v>
      </c>
      <c r="H17" s="46">
        <v>0</v>
      </c>
      <c r="I17" s="49">
        <v>168</v>
      </c>
    </row>
    <row r="18" spans="1:9" ht="15" customHeight="1">
      <c r="A18" s="208"/>
      <c r="B18" s="79" t="s">
        <v>102</v>
      </c>
      <c r="C18" s="14">
        <v>60</v>
      </c>
      <c r="D18" s="11">
        <v>1</v>
      </c>
      <c r="E18" s="11">
        <v>1.8</v>
      </c>
      <c r="F18" s="11">
        <v>4.9</v>
      </c>
      <c r="G18" s="11">
        <v>41.2</v>
      </c>
      <c r="H18" s="11">
        <v>0.8</v>
      </c>
      <c r="I18" s="47">
        <v>59</v>
      </c>
    </row>
    <row r="19" spans="1:9" ht="15" customHeight="1">
      <c r="A19" s="189"/>
      <c r="B19" s="177" t="s">
        <v>25</v>
      </c>
      <c r="C19" s="178">
        <v>150</v>
      </c>
      <c r="D19" s="178">
        <v>0.3</v>
      </c>
      <c r="E19" s="178">
        <v>0.2</v>
      </c>
      <c r="F19" s="178">
        <v>21</v>
      </c>
      <c r="G19" s="178">
        <v>85</v>
      </c>
      <c r="H19" s="178">
        <v>0.5</v>
      </c>
      <c r="I19" s="179">
        <v>376</v>
      </c>
    </row>
    <row r="20" spans="1:9" ht="15" customHeight="1">
      <c r="A20" s="207"/>
      <c r="B20" s="175" t="s">
        <v>15</v>
      </c>
      <c r="C20" s="172">
        <v>15</v>
      </c>
      <c r="D20" s="172">
        <v>1.2</v>
      </c>
      <c r="E20" s="172">
        <v>0.2</v>
      </c>
      <c r="F20" s="172">
        <v>7.5</v>
      </c>
      <c r="G20" s="172">
        <v>37</v>
      </c>
      <c r="H20" s="172">
        <v>0</v>
      </c>
      <c r="I20" s="176">
        <v>480</v>
      </c>
    </row>
    <row r="21" spans="1:9" ht="15" customHeight="1">
      <c r="A21" s="207"/>
      <c r="B21" s="175" t="s">
        <v>16</v>
      </c>
      <c r="C21" s="172">
        <v>20</v>
      </c>
      <c r="D21" s="172">
        <v>1.52</v>
      </c>
      <c r="E21" s="172">
        <v>0.24</v>
      </c>
      <c r="F21" s="172">
        <v>7</v>
      </c>
      <c r="G21" s="172">
        <v>38.2</v>
      </c>
      <c r="H21" s="172">
        <v>0</v>
      </c>
      <c r="I21" s="176">
        <v>481</v>
      </c>
    </row>
    <row r="22" spans="1:9" ht="15" customHeight="1">
      <c r="A22" s="207"/>
      <c r="B22" s="175"/>
      <c r="C22" s="172"/>
      <c r="D22" s="172">
        <f>SUM(D15:D21)</f>
        <v>18.62</v>
      </c>
      <c r="E22" s="172">
        <f>SUM(E15:E21)</f>
        <v>16.339999999999996</v>
      </c>
      <c r="F22" s="172">
        <f>SUM(F15:F21)</f>
        <v>68</v>
      </c>
      <c r="G22" s="172">
        <f>SUM(G15:G21)</f>
        <v>496.09999999999997</v>
      </c>
      <c r="H22" s="172">
        <f>SUM(H15:H21)</f>
        <v>6.499999999999999</v>
      </c>
      <c r="I22" s="176"/>
    </row>
    <row r="23" spans="1:9" ht="15" customHeight="1">
      <c r="A23" s="189"/>
      <c r="B23" s="177"/>
      <c r="C23" s="178"/>
      <c r="D23" s="178"/>
      <c r="E23" s="178"/>
      <c r="F23" s="178"/>
      <c r="G23" s="178"/>
      <c r="H23" s="178"/>
      <c r="I23" s="179"/>
    </row>
    <row r="24" spans="1:9" ht="15" customHeight="1">
      <c r="A24" s="41" t="s">
        <v>84</v>
      </c>
      <c r="B24" s="10" t="s">
        <v>76</v>
      </c>
      <c r="C24" s="14">
        <v>60</v>
      </c>
      <c r="D24" s="11">
        <v>4.2</v>
      </c>
      <c r="E24" s="11">
        <v>8</v>
      </c>
      <c r="F24" s="11">
        <v>34</v>
      </c>
      <c r="G24" s="11">
        <v>222</v>
      </c>
      <c r="H24" s="11">
        <v>0</v>
      </c>
      <c r="I24" s="47">
        <v>460</v>
      </c>
    </row>
    <row r="25" spans="1:9" ht="15" customHeight="1">
      <c r="A25" s="210"/>
      <c r="B25" s="177" t="s">
        <v>89</v>
      </c>
      <c r="C25" s="178">
        <v>180</v>
      </c>
      <c r="D25" s="178">
        <v>5.4</v>
      </c>
      <c r="E25" s="178">
        <v>4.5</v>
      </c>
      <c r="F25" s="178">
        <v>7.2</v>
      </c>
      <c r="G25" s="178">
        <v>95.4</v>
      </c>
      <c r="H25" s="178">
        <v>1.3</v>
      </c>
      <c r="I25" s="179">
        <v>401</v>
      </c>
    </row>
    <row r="26" spans="1:9" ht="15" customHeight="1">
      <c r="A26" s="211"/>
      <c r="B26" s="180"/>
      <c r="C26" s="172"/>
      <c r="D26" s="181">
        <f>SUM(D24:D25)</f>
        <v>9.600000000000001</v>
      </c>
      <c r="E26" s="181">
        <f>SUM(E24:E25)</f>
        <v>12.5</v>
      </c>
      <c r="F26" s="181">
        <f>SUM(F24:F25)</f>
        <v>41.2</v>
      </c>
      <c r="G26" s="181">
        <f>SUM(G24:G25)</f>
        <v>317.4</v>
      </c>
      <c r="H26" s="181">
        <f>SUM(H24:H25)</f>
        <v>1.3</v>
      </c>
      <c r="I26" s="176"/>
    </row>
    <row r="27" spans="1:9" ht="15" customHeight="1">
      <c r="A27" s="211"/>
      <c r="B27" s="180"/>
      <c r="C27" s="172"/>
      <c r="D27" s="181"/>
      <c r="E27" s="181"/>
      <c r="F27" s="181"/>
      <c r="G27" s="181"/>
      <c r="H27" s="181"/>
      <c r="I27" s="176"/>
    </row>
    <row r="28" spans="1:9" ht="15" customHeight="1">
      <c r="A28" s="51" t="s">
        <v>12</v>
      </c>
      <c r="B28" s="10" t="s">
        <v>117</v>
      </c>
      <c r="C28" s="16" t="s">
        <v>107</v>
      </c>
      <c r="D28" s="16">
        <v>7.9</v>
      </c>
      <c r="E28" s="16">
        <v>3.5</v>
      </c>
      <c r="F28" s="16">
        <v>8.6</v>
      </c>
      <c r="G28" s="16">
        <v>97.4</v>
      </c>
      <c r="H28" s="16">
        <v>0.2</v>
      </c>
      <c r="I28" s="59" t="s">
        <v>78</v>
      </c>
    </row>
    <row r="29" spans="1:9" ht="15" customHeight="1">
      <c r="A29" s="211"/>
      <c r="B29" s="10" t="s">
        <v>144</v>
      </c>
      <c r="C29" s="14" t="s">
        <v>145</v>
      </c>
      <c r="D29" s="14">
        <v>2.3</v>
      </c>
      <c r="E29" s="14">
        <v>3.5</v>
      </c>
      <c r="F29" s="14">
        <v>18.4</v>
      </c>
      <c r="G29" s="14">
        <v>114</v>
      </c>
      <c r="H29" s="14">
        <v>16.8</v>
      </c>
      <c r="I29" s="61">
        <v>318</v>
      </c>
    </row>
    <row r="30" spans="1:9" ht="15" customHeight="1">
      <c r="A30" s="208"/>
      <c r="B30" s="182" t="s">
        <v>18</v>
      </c>
      <c r="C30" s="172" t="s">
        <v>68</v>
      </c>
      <c r="D30" s="183">
        <v>0.06</v>
      </c>
      <c r="E30" s="183">
        <v>0.02</v>
      </c>
      <c r="F30" s="183">
        <v>10</v>
      </c>
      <c r="G30" s="183">
        <v>40</v>
      </c>
      <c r="H30" s="183">
        <v>0</v>
      </c>
      <c r="I30" s="176">
        <v>392</v>
      </c>
    </row>
    <row r="31" spans="1:9" ht="15" customHeight="1">
      <c r="A31" s="171"/>
      <c r="B31" s="175" t="s">
        <v>15</v>
      </c>
      <c r="C31" s="172">
        <v>20</v>
      </c>
      <c r="D31" s="172">
        <v>1.6</v>
      </c>
      <c r="E31" s="172">
        <v>0.2</v>
      </c>
      <c r="F31" s="172">
        <v>10</v>
      </c>
      <c r="G31" s="172">
        <v>49</v>
      </c>
      <c r="H31" s="172">
        <v>0</v>
      </c>
      <c r="I31" s="176">
        <v>480</v>
      </c>
    </row>
    <row r="32" spans="1:9" ht="15" customHeight="1">
      <c r="A32" s="171"/>
      <c r="B32" s="175" t="s">
        <v>16</v>
      </c>
      <c r="C32" s="172">
        <v>20</v>
      </c>
      <c r="D32" s="172">
        <v>1.52</v>
      </c>
      <c r="E32" s="172">
        <v>0.24</v>
      </c>
      <c r="F32" s="172">
        <v>7</v>
      </c>
      <c r="G32" s="172">
        <v>38.2</v>
      </c>
      <c r="H32" s="172">
        <v>0</v>
      </c>
      <c r="I32" s="176">
        <v>481</v>
      </c>
    </row>
    <row r="33" spans="1:9" ht="15" customHeight="1">
      <c r="A33" s="175"/>
      <c r="B33" s="161"/>
      <c r="C33" s="184"/>
      <c r="D33" s="184">
        <f>SUM(D28:D32)</f>
        <v>13.379999999999999</v>
      </c>
      <c r="E33" s="184">
        <f>SUM(E28:E32)</f>
        <v>7.46</v>
      </c>
      <c r="F33" s="184">
        <f>SUM(F28:F32)</f>
        <v>54</v>
      </c>
      <c r="G33" s="184">
        <f>SUM(G28:G32)</f>
        <v>338.59999999999997</v>
      </c>
      <c r="H33" s="184">
        <f>SUM(H28:H32)</f>
        <v>17</v>
      </c>
      <c r="I33" s="185"/>
    </row>
    <row r="34" spans="1:9" ht="15" customHeight="1">
      <c r="A34" s="51" t="s">
        <v>57</v>
      </c>
      <c r="B34" s="161"/>
      <c r="C34" s="184"/>
      <c r="D34" s="184">
        <f>D6+D7+D8+D9+D12+D15+D16+D17+D18+D19+D20+D21+D24+D25+D28+D29+D30+D31+D32</f>
        <v>51.38</v>
      </c>
      <c r="E34" s="184">
        <f>E6+E7+E8+E9+E12+E15+E16+E17+E18+E19+E20+E21+E24+E25+E28+E29+E30+E31+E32</f>
        <v>52.00000000000001</v>
      </c>
      <c r="F34" s="184">
        <f>F6+F7+F8+F9+F12+F15+F16+F17+F18+F19+F20+F21+F24+F25+F28+F29+F30+F31+F32</f>
        <v>223.10000000000002</v>
      </c>
      <c r="G34" s="184">
        <f>G6+G7+G8+G9+G12+G15+G16+G17+G18+G19+G20+G21+G24+G25+G28+G29+G30+G31+G32</f>
        <v>1572.2000000000005</v>
      </c>
      <c r="H34" s="184">
        <f>H6+H7+H8+H9+H12+H15+H16+H17+H18+H19+H20+H21+H24+H25+H28+H29+H30+H31+H32</f>
        <v>38.800000000000004</v>
      </c>
      <c r="I34" s="185"/>
    </row>
    <row r="35" spans="1:9" ht="15" customHeight="1">
      <c r="A35" s="186"/>
      <c r="B35" s="186"/>
      <c r="C35" s="186"/>
      <c r="D35" s="187"/>
      <c r="E35" s="187"/>
      <c r="F35" s="187"/>
      <c r="G35" s="186"/>
      <c r="H35" s="186"/>
      <c r="I35" s="186"/>
    </row>
    <row r="36" spans="4:6" ht="15" customHeight="1">
      <c r="D36" s="94"/>
      <c r="E36" s="94"/>
      <c r="F36" s="94"/>
    </row>
    <row r="37" ht="15" customHeight="1"/>
  </sheetData>
  <sheetProtection selectLockedCells="1" selectUnlockedCells="1"/>
  <mergeCells count="2">
    <mergeCell ref="D1:F1"/>
    <mergeCell ref="D2:F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D35" sqref="D35:F35"/>
    </sheetView>
  </sheetViews>
  <sheetFormatPr defaultColWidth="9.00390625" defaultRowHeight="12.75"/>
  <cols>
    <col min="1" max="1" width="13.25390625" style="0" customWidth="1"/>
    <col min="2" max="2" width="42.625" style="0" customWidth="1"/>
    <col min="3" max="3" width="13.375" style="0" customWidth="1"/>
    <col min="4" max="4" width="8.375" style="0" customWidth="1"/>
    <col min="5" max="5" width="7.875" style="0" customWidth="1"/>
    <col min="6" max="6" width="8.625" style="0" customWidth="1"/>
    <col min="7" max="7" width="9.875" style="0" customWidth="1"/>
    <col min="8" max="8" width="9.625" style="0" customWidth="1"/>
    <col min="9" max="9" width="11.125" style="0" customWidth="1"/>
    <col min="10" max="10" width="5.00390625" style="0" customWidth="1"/>
    <col min="11" max="11" width="6.375" style="0" customWidth="1"/>
    <col min="12" max="12" width="5.375" style="0" customWidth="1"/>
  </cols>
  <sheetData>
    <row r="1" spans="1:9" ht="13.5" customHeight="1">
      <c r="A1" s="1" t="s">
        <v>38</v>
      </c>
      <c r="B1" s="55" t="s">
        <v>34</v>
      </c>
      <c r="C1" s="52" t="s">
        <v>35</v>
      </c>
      <c r="D1" s="212" t="s">
        <v>0</v>
      </c>
      <c r="E1" s="212"/>
      <c r="F1" s="212"/>
      <c r="G1" s="1" t="s">
        <v>1</v>
      </c>
      <c r="H1" s="33" t="s">
        <v>31</v>
      </c>
      <c r="I1" s="45" t="s">
        <v>32</v>
      </c>
    </row>
    <row r="2" spans="1:9" ht="13.5" customHeight="1">
      <c r="A2" s="4"/>
      <c r="B2" s="56"/>
      <c r="C2" s="53" t="s">
        <v>36</v>
      </c>
      <c r="D2" s="213" t="s">
        <v>2</v>
      </c>
      <c r="E2" s="213"/>
      <c r="F2" s="213"/>
      <c r="G2" s="4" t="s">
        <v>3</v>
      </c>
      <c r="H2" s="35" t="s">
        <v>8</v>
      </c>
      <c r="I2" s="34" t="s">
        <v>33</v>
      </c>
    </row>
    <row r="3" spans="1:9" ht="13.5" customHeight="1">
      <c r="A3" s="4"/>
      <c r="B3" s="57"/>
      <c r="C3" s="53"/>
      <c r="D3" s="1" t="s">
        <v>4</v>
      </c>
      <c r="E3" s="1" t="s">
        <v>5</v>
      </c>
      <c r="F3" s="1" t="s">
        <v>6</v>
      </c>
      <c r="G3" s="5" t="s">
        <v>7</v>
      </c>
      <c r="H3" s="6"/>
      <c r="I3" s="5"/>
    </row>
    <row r="4" spans="1:9" ht="13.5" customHeight="1">
      <c r="A4" s="36" t="s">
        <v>43</v>
      </c>
      <c r="B4" s="54"/>
      <c r="C4" s="7"/>
      <c r="D4" s="7"/>
      <c r="E4" s="7"/>
      <c r="F4" s="8"/>
      <c r="G4" s="9"/>
      <c r="H4" s="8"/>
      <c r="I4" s="8"/>
    </row>
    <row r="5" spans="1:9" ht="13.5" customHeight="1">
      <c r="A5" s="39" t="s">
        <v>9</v>
      </c>
      <c r="B5" s="1"/>
      <c r="C5" s="29"/>
      <c r="D5" s="28"/>
      <c r="E5" s="28"/>
      <c r="F5" s="22"/>
      <c r="G5" s="30"/>
      <c r="H5" s="22"/>
      <c r="I5" s="22"/>
    </row>
    <row r="6" spans="1:9" ht="13.5" customHeight="1">
      <c r="A6" s="40"/>
      <c r="B6" s="16" t="s">
        <v>115</v>
      </c>
      <c r="C6" s="16">
        <v>7</v>
      </c>
      <c r="D6" s="16">
        <v>1.62</v>
      </c>
      <c r="E6" s="16">
        <v>2.1</v>
      </c>
      <c r="F6" s="16">
        <v>0</v>
      </c>
      <c r="G6" s="16">
        <v>25.2</v>
      </c>
      <c r="H6" s="16">
        <v>0.05</v>
      </c>
      <c r="I6" s="59">
        <v>7</v>
      </c>
    </row>
    <row r="7" spans="1:9" ht="13.5" customHeight="1">
      <c r="A7" s="40"/>
      <c r="B7" s="10" t="s">
        <v>88</v>
      </c>
      <c r="C7" s="14" t="s">
        <v>87</v>
      </c>
      <c r="D7" s="11">
        <v>6.6</v>
      </c>
      <c r="E7" s="11">
        <v>6.4</v>
      </c>
      <c r="F7" s="11">
        <v>24.6</v>
      </c>
      <c r="G7" s="11">
        <v>186.1</v>
      </c>
      <c r="H7" s="32">
        <v>0.9</v>
      </c>
      <c r="I7" s="65">
        <v>185</v>
      </c>
    </row>
    <row r="8" spans="1:9" ht="13.5" customHeight="1">
      <c r="A8" s="108"/>
      <c r="B8" s="15" t="s">
        <v>20</v>
      </c>
      <c r="C8" s="16">
        <v>150</v>
      </c>
      <c r="D8" s="16">
        <v>2.3</v>
      </c>
      <c r="E8" s="16">
        <v>2</v>
      </c>
      <c r="F8" s="16">
        <v>12</v>
      </c>
      <c r="G8" s="16">
        <v>75</v>
      </c>
      <c r="H8" s="16">
        <v>1</v>
      </c>
      <c r="I8" s="59">
        <v>395</v>
      </c>
    </row>
    <row r="9" spans="1:9" ht="13.5" customHeight="1">
      <c r="A9" s="40"/>
      <c r="B9" s="15" t="s">
        <v>15</v>
      </c>
      <c r="C9" s="16">
        <v>20</v>
      </c>
      <c r="D9" s="16">
        <v>1.6</v>
      </c>
      <c r="E9" s="16">
        <v>0.2</v>
      </c>
      <c r="F9" s="16">
        <v>10</v>
      </c>
      <c r="G9" s="16">
        <v>49</v>
      </c>
      <c r="H9" s="16">
        <v>0</v>
      </c>
      <c r="I9" s="48">
        <v>480</v>
      </c>
    </row>
    <row r="10" spans="1:9" ht="13.5" customHeight="1">
      <c r="A10" s="40"/>
      <c r="B10" s="15"/>
      <c r="C10" s="16"/>
      <c r="D10" s="59">
        <f>SUM(D6:D9)</f>
        <v>12.12</v>
      </c>
      <c r="E10" s="59">
        <f>SUM(E6:E9)</f>
        <v>10.7</v>
      </c>
      <c r="F10" s="59">
        <f>SUM(F6:F9)</f>
        <v>46.6</v>
      </c>
      <c r="G10" s="59">
        <f>SUM(G6:G9)</f>
        <v>335.29999999999995</v>
      </c>
      <c r="H10" s="59">
        <f>SUM(H6:H9)</f>
        <v>1.9500000000000002</v>
      </c>
      <c r="I10" s="48"/>
    </row>
    <row r="11" spans="1:9" ht="13.5" customHeight="1">
      <c r="A11" s="41"/>
      <c r="B11" s="12"/>
      <c r="C11" s="13"/>
      <c r="D11" s="13"/>
      <c r="E11" s="13"/>
      <c r="F11" s="13"/>
      <c r="G11" s="13"/>
      <c r="H11" s="13"/>
      <c r="I11" s="47"/>
    </row>
    <row r="12" spans="1:9" ht="13.5" customHeight="1">
      <c r="A12" s="41" t="s">
        <v>14</v>
      </c>
      <c r="B12" s="10" t="s">
        <v>17</v>
      </c>
      <c r="C12" s="14" t="s">
        <v>81</v>
      </c>
      <c r="D12" s="18">
        <v>0.5</v>
      </c>
      <c r="E12" s="18">
        <v>0.5</v>
      </c>
      <c r="F12" s="18">
        <v>11.8</v>
      </c>
      <c r="G12" s="18">
        <v>53</v>
      </c>
      <c r="H12" s="18">
        <v>12</v>
      </c>
      <c r="I12" s="47">
        <v>368</v>
      </c>
    </row>
    <row r="13" spans="1:9" ht="13.5" customHeight="1">
      <c r="A13" s="41"/>
      <c r="B13" s="12"/>
      <c r="C13" s="11"/>
      <c r="D13" s="14"/>
      <c r="E13" s="14"/>
      <c r="F13" s="14"/>
      <c r="G13" s="14"/>
      <c r="H13" s="14"/>
      <c r="I13" s="47"/>
    </row>
    <row r="14" spans="1:9" ht="13.5" customHeight="1">
      <c r="A14" s="41" t="s">
        <v>11</v>
      </c>
      <c r="B14" s="10" t="s">
        <v>24</v>
      </c>
      <c r="C14" s="11">
        <v>150</v>
      </c>
      <c r="D14" s="14">
        <v>1.7</v>
      </c>
      <c r="E14" s="14">
        <v>1.7</v>
      </c>
      <c r="F14" s="14">
        <v>10.3</v>
      </c>
      <c r="G14" s="14">
        <v>63</v>
      </c>
      <c r="H14" s="14">
        <v>5</v>
      </c>
      <c r="I14" s="61">
        <v>82</v>
      </c>
    </row>
    <row r="15" spans="1:9" ht="13.5" customHeight="1">
      <c r="A15" s="95"/>
      <c r="B15" s="10" t="s">
        <v>124</v>
      </c>
      <c r="C15" s="11">
        <v>70</v>
      </c>
      <c r="D15" s="14">
        <v>11</v>
      </c>
      <c r="E15" s="14">
        <v>11</v>
      </c>
      <c r="F15" s="14">
        <v>2.2</v>
      </c>
      <c r="G15" s="14">
        <v>151</v>
      </c>
      <c r="H15" s="14">
        <v>0.03</v>
      </c>
      <c r="I15" s="47">
        <v>310</v>
      </c>
    </row>
    <row r="16" spans="1:9" ht="13.5" customHeight="1">
      <c r="A16" s="119"/>
      <c r="B16" s="79" t="s">
        <v>72</v>
      </c>
      <c r="C16" s="11">
        <v>100</v>
      </c>
      <c r="D16" s="14">
        <v>2.4</v>
      </c>
      <c r="E16" s="14">
        <v>2.9</v>
      </c>
      <c r="F16" s="14">
        <v>24.4</v>
      </c>
      <c r="G16" s="14">
        <v>133</v>
      </c>
      <c r="H16" s="14">
        <v>0</v>
      </c>
      <c r="I16" s="61">
        <v>316</v>
      </c>
    </row>
    <row r="17" spans="1:9" ht="13.5" customHeight="1">
      <c r="A17" s="44"/>
      <c r="B17" s="31" t="s">
        <v>39</v>
      </c>
      <c r="C17" s="27">
        <v>30</v>
      </c>
      <c r="D17" s="16">
        <v>0.4</v>
      </c>
      <c r="E17" s="16">
        <v>1.5</v>
      </c>
      <c r="F17" s="16">
        <v>1.8</v>
      </c>
      <c r="G17" s="16">
        <v>22.2</v>
      </c>
      <c r="H17" s="16">
        <v>0.1</v>
      </c>
      <c r="I17" s="59">
        <v>354</v>
      </c>
    </row>
    <row r="18" spans="1:9" ht="13.5" customHeight="1">
      <c r="A18" s="37"/>
      <c r="B18" s="15" t="s">
        <v>121</v>
      </c>
      <c r="C18" s="16">
        <v>150</v>
      </c>
      <c r="D18" s="16">
        <v>0.5</v>
      </c>
      <c r="E18" s="16">
        <v>0.22</v>
      </c>
      <c r="F18" s="16">
        <v>15.5</v>
      </c>
      <c r="G18" s="16">
        <v>65.77</v>
      </c>
      <c r="H18" s="16">
        <v>75</v>
      </c>
      <c r="I18" s="48">
        <v>398</v>
      </c>
    </row>
    <row r="19" spans="1:9" ht="13.5" customHeight="1">
      <c r="A19" s="44"/>
      <c r="B19" s="15" t="s">
        <v>15</v>
      </c>
      <c r="C19" s="16">
        <v>15</v>
      </c>
      <c r="D19" s="16">
        <v>1.2</v>
      </c>
      <c r="E19" s="16">
        <v>0.2</v>
      </c>
      <c r="F19" s="16">
        <v>7.5</v>
      </c>
      <c r="G19" s="16">
        <v>37</v>
      </c>
      <c r="H19" s="16">
        <v>0</v>
      </c>
      <c r="I19" s="48">
        <v>480</v>
      </c>
    </row>
    <row r="20" spans="1:9" ht="13.5" customHeight="1">
      <c r="A20" s="44"/>
      <c r="B20" s="15" t="s">
        <v>16</v>
      </c>
      <c r="C20" s="16">
        <v>20</v>
      </c>
      <c r="D20" s="16">
        <v>1.52</v>
      </c>
      <c r="E20" s="16">
        <v>0.24</v>
      </c>
      <c r="F20" s="16">
        <v>7</v>
      </c>
      <c r="G20" s="16">
        <v>38.2</v>
      </c>
      <c r="H20" s="16">
        <v>0</v>
      </c>
      <c r="I20" s="48">
        <v>481</v>
      </c>
    </row>
    <row r="21" spans="1:9" ht="13.5" customHeight="1">
      <c r="A21" s="41"/>
      <c r="B21" s="12"/>
      <c r="C21" s="11"/>
      <c r="D21" s="61">
        <f>SUM(D14:D20)</f>
        <v>18.72</v>
      </c>
      <c r="E21" s="61">
        <f>SUM(E14:E20)</f>
        <v>17.759999999999998</v>
      </c>
      <c r="F21" s="61">
        <f>SUM(F14:F20)</f>
        <v>68.69999999999999</v>
      </c>
      <c r="G21" s="61">
        <f>SUM(G14:G20)</f>
        <v>510.16999999999996</v>
      </c>
      <c r="H21" s="61">
        <f>SUM(H14:H20)</f>
        <v>80.13</v>
      </c>
      <c r="I21" s="47"/>
    </row>
    <row r="22" spans="1:9" ht="13.5" customHeight="1">
      <c r="A22" s="41"/>
      <c r="B22" s="12"/>
      <c r="C22" s="11"/>
      <c r="D22" s="61"/>
      <c r="E22" s="61"/>
      <c r="F22" s="61"/>
      <c r="G22" s="61"/>
      <c r="H22" s="61"/>
      <c r="I22" s="47"/>
    </row>
    <row r="23" spans="1:9" ht="13.5" customHeight="1">
      <c r="A23" s="38"/>
      <c r="B23" s="10" t="s">
        <v>47</v>
      </c>
      <c r="C23" s="14">
        <v>60</v>
      </c>
      <c r="D23" s="11">
        <v>11.3</v>
      </c>
      <c r="E23" s="11">
        <v>7.6</v>
      </c>
      <c r="F23" s="11">
        <v>6.8</v>
      </c>
      <c r="G23" s="11">
        <v>140.4</v>
      </c>
      <c r="H23" s="11">
        <v>0.2</v>
      </c>
      <c r="I23" s="47">
        <v>231</v>
      </c>
    </row>
    <row r="24" spans="1:9" ht="13.5" customHeight="1">
      <c r="A24" s="41" t="s">
        <v>84</v>
      </c>
      <c r="B24" s="10" t="s">
        <v>45</v>
      </c>
      <c r="C24" s="14">
        <v>20</v>
      </c>
      <c r="D24" s="11">
        <v>0.4</v>
      </c>
      <c r="E24" s="11">
        <v>0.8</v>
      </c>
      <c r="F24" s="11">
        <v>2.6</v>
      </c>
      <c r="G24" s="11">
        <v>20.3</v>
      </c>
      <c r="H24" s="11">
        <v>0.1</v>
      </c>
      <c r="I24" s="47">
        <v>351</v>
      </c>
    </row>
    <row r="25" spans="1:9" ht="13.5" customHeight="1">
      <c r="A25" s="38"/>
      <c r="B25" s="15" t="s">
        <v>94</v>
      </c>
      <c r="C25" s="16">
        <v>180</v>
      </c>
      <c r="D25" s="16">
        <v>5</v>
      </c>
      <c r="E25" s="16">
        <v>4.5</v>
      </c>
      <c r="F25" s="16">
        <v>16.3</v>
      </c>
      <c r="G25" s="16">
        <v>127.8</v>
      </c>
      <c r="H25" s="16">
        <v>1.4</v>
      </c>
      <c r="I25" s="47">
        <v>401</v>
      </c>
    </row>
    <row r="26" spans="1:9" ht="13.5" customHeight="1">
      <c r="A26" s="51"/>
      <c r="B26" s="15"/>
      <c r="C26" s="16"/>
      <c r="D26" s="59">
        <f>SUM(D23:D25)</f>
        <v>16.700000000000003</v>
      </c>
      <c r="E26" s="59">
        <f>SUM(E23:E25)</f>
        <v>12.9</v>
      </c>
      <c r="F26" s="59">
        <f>SUM(F23:F25)</f>
        <v>25.700000000000003</v>
      </c>
      <c r="G26" s="59">
        <f>SUM(G23:G25)</f>
        <v>288.5</v>
      </c>
      <c r="H26" s="59">
        <f>SUM(H24:H25)</f>
        <v>1.5</v>
      </c>
      <c r="I26" s="48"/>
    </row>
    <row r="27" spans="1:9" ht="13.5" customHeight="1">
      <c r="A27" s="51"/>
      <c r="B27" s="15"/>
      <c r="C27" s="16"/>
      <c r="D27" s="59"/>
      <c r="E27" s="59"/>
      <c r="F27" s="59"/>
      <c r="G27" s="59"/>
      <c r="H27" s="16"/>
      <c r="I27" s="48"/>
    </row>
    <row r="28" spans="1:9" ht="13.5" customHeight="1">
      <c r="A28" s="135" t="s">
        <v>12</v>
      </c>
      <c r="B28" s="17" t="s">
        <v>125</v>
      </c>
      <c r="C28" s="18">
        <v>120</v>
      </c>
      <c r="D28" s="18">
        <v>6.8</v>
      </c>
      <c r="E28" s="18">
        <v>9.2</v>
      </c>
      <c r="F28" s="18">
        <v>6.3</v>
      </c>
      <c r="G28" s="18">
        <v>139.5</v>
      </c>
      <c r="H28" s="18">
        <v>3.7</v>
      </c>
      <c r="I28" s="61">
        <v>218</v>
      </c>
    </row>
    <row r="29" spans="1:9" ht="13.5" customHeight="1">
      <c r="A29" s="107"/>
      <c r="B29" s="81" t="s">
        <v>130</v>
      </c>
      <c r="C29" s="82">
        <v>40</v>
      </c>
      <c r="D29" s="83">
        <v>0.7</v>
      </c>
      <c r="E29" s="83">
        <v>0.7</v>
      </c>
      <c r="F29" s="83">
        <v>3.1</v>
      </c>
      <c r="G29" s="83">
        <v>36</v>
      </c>
      <c r="H29" s="14">
        <v>2.2</v>
      </c>
      <c r="I29" s="61">
        <v>76</v>
      </c>
    </row>
    <row r="30" spans="1:9" ht="13.5" customHeight="1">
      <c r="A30" s="38"/>
      <c r="B30" s="122" t="s">
        <v>18</v>
      </c>
      <c r="C30" s="16" t="s">
        <v>68</v>
      </c>
      <c r="D30" s="16">
        <v>0.06</v>
      </c>
      <c r="E30" s="16">
        <v>0.02</v>
      </c>
      <c r="F30" s="16">
        <v>10</v>
      </c>
      <c r="G30" s="16">
        <v>40</v>
      </c>
      <c r="H30" s="16">
        <v>0</v>
      </c>
      <c r="I30" s="48">
        <v>392</v>
      </c>
    </row>
    <row r="31" spans="1:9" ht="13.5" customHeight="1">
      <c r="A31" s="44"/>
      <c r="B31" s="15" t="s">
        <v>15</v>
      </c>
      <c r="C31" s="16">
        <v>20</v>
      </c>
      <c r="D31" s="16">
        <v>1.6</v>
      </c>
      <c r="E31" s="16">
        <v>0.2</v>
      </c>
      <c r="F31" s="16">
        <v>10</v>
      </c>
      <c r="G31" s="16">
        <v>49</v>
      </c>
      <c r="H31" s="16">
        <v>0</v>
      </c>
      <c r="I31" s="48">
        <v>480</v>
      </c>
    </row>
    <row r="32" spans="1:9" ht="13.5" customHeight="1">
      <c r="A32" s="44"/>
      <c r="B32" s="15" t="s">
        <v>16</v>
      </c>
      <c r="C32" s="16">
        <v>20</v>
      </c>
      <c r="D32" s="16">
        <v>1.52</v>
      </c>
      <c r="E32" s="16">
        <v>0.24</v>
      </c>
      <c r="F32" s="16">
        <v>7</v>
      </c>
      <c r="G32" s="16">
        <v>38.2</v>
      </c>
      <c r="H32" s="16">
        <v>0</v>
      </c>
      <c r="I32" s="48">
        <v>481</v>
      </c>
    </row>
    <row r="33" spans="1:9" ht="13.5" customHeight="1">
      <c r="A33" s="37"/>
      <c r="B33" s="23"/>
      <c r="C33" s="24"/>
      <c r="D33" s="58">
        <f>SUM(D28:D32)</f>
        <v>10.68</v>
      </c>
      <c r="E33" s="58">
        <f>SUM(E28:E32)</f>
        <v>10.359999999999998</v>
      </c>
      <c r="F33" s="58">
        <f>SUM(F28:F32)</f>
        <v>36.4</v>
      </c>
      <c r="G33" s="58">
        <f>SUM(G28:G32)</f>
        <v>302.7</v>
      </c>
      <c r="H33" s="58">
        <f>SUM(H28:H32)</f>
        <v>5.9</v>
      </c>
      <c r="I33" s="50"/>
    </row>
    <row r="34" spans="1:9" ht="13.5" customHeight="1">
      <c r="A34" s="51" t="s">
        <v>58</v>
      </c>
      <c r="B34" s="23"/>
      <c r="C34" s="24"/>
      <c r="D34" s="58">
        <f>D6+D7+D8+D9+D12+D14+D15+D16+D17+D18+D19+D20+D23+D24+D25+D29+D30+D31+D28+D32</f>
        <v>58.720000000000006</v>
      </c>
      <c r="E34" s="58">
        <f>E6+E7+E8+E9+E12+E14+E15+E16+E17+E18+E19+E20+E23+E24+E25+E29+E30+E31+E28+E32</f>
        <v>52.220000000000006</v>
      </c>
      <c r="F34" s="58">
        <f>F6+F7+F8+F9+F12+F14+F15+F16+F17+F18+F19+F20+F23+F24+F25+F29+F30+F31+F28+F32</f>
        <v>189.20000000000002</v>
      </c>
      <c r="G34" s="58">
        <f>G6+G7+G8+G9+G12+G14+G15+G16+G17+G18+G19+G20+G23+G24+G25+G29+G30+G31+G28+G32</f>
        <v>1489.67</v>
      </c>
      <c r="H34" s="58">
        <f>H6+H7+H8+H9+H12+H14+H15+H16+H17+H18+H19+H20+H23+H24+H25+H29+H30+H31+H28+H32</f>
        <v>101.68</v>
      </c>
      <c r="I34" s="50"/>
    </row>
    <row r="35" spans="4:6" ht="12.75">
      <c r="D35" s="94"/>
      <c r="E35" s="94"/>
      <c r="F35" s="94"/>
    </row>
    <row r="36" spans="4:6" ht="12.75">
      <c r="D36" s="94"/>
      <c r="E36" s="94"/>
      <c r="F36" s="93"/>
    </row>
  </sheetData>
  <sheetProtection selectLockedCells="1" selectUnlockedCells="1"/>
  <mergeCells count="2">
    <mergeCell ref="D1:F1"/>
    <mergeCell ref="D2:F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4">
      <selection activeCell="D28" sqref="D28:I28"/>
    </sheetView>
  </sheetViews>
  <sheetFormatPr defaultColWidth="9.00390625" defaultRowHeight="12.75"/>
  <cols>
    <col min="1" max="1" width="18.375" style="0" customWidth="1"/>
    <col min="2" max="2" width="41.625" style="0" customWidth="1"/>
    <col min="3" max="3" width="10.00390625" style="0" customWidth="1"/>
    <col min="4" max="4" width="7.875" style="0" customWidth="1"/>
    <col min="5" max="5" width="7.25390625" style="0" customWidth="1"/>
    <col min="6" max="6" width="8.00390625" style="0" customWidth="1"/>
    <col min="7" max="7" width="10.25390625" style="0" customWidth="1"/>
    <col min="8" max="8" width="9.25390625" style="0" customWidth="1"/>
    <col min="9" max="9" width="11.375" style="0" customWidth="1"/>
    <col min="10" max="11" width="6.00390625" style="0" customWidth="1"/>
    <col min="12" max="12" width="6.625" style="0" customWidth="1"/>
  </cols>
  <sheetData>
    <row r="1" ht="13.5" customHeight="1"/>
    <row r="2" spans="1:9" ht="13.5" customHeight="1">
      <c r="A2" s="1" t="s">
        <v>38</v>
      </c>
      <c r="B2" s="55" t="s">
        <v>34</v>
      </c>
      <c r="C2" s="52" t="s">
        <v>35</v>
      </c>
      <c r="D2" s="212" t="s">
        <v>0</v>
      </c>
      <c r="E2" s="212"/>
      <c r="F2" s="212"/>
      <c r="G2" s="1" t="s">
        <v>1</v>
      </c>
      <c r="H2" s="33" t="s">
        <v>31</v>
      </c>
      <c r="I2" s="45" t="s">
        <v>32</v>
      </c>
    </row>
    <row r="3" spans="1:9" ht="13.5" customHeight="1">
      <c r="A3" s="4"/>
      <c r="B3" s="56"/>
      <c r="C3" s="53" t="s">
        <v>36</v>
      </c>
      <c r="D3" s="213" t="s">
        <v>2</v>
      </c>
      <c r="E3" s="213"/>
      <c r="F3" s="213"/>
      <c r="G3" s="4" t="s">
        <v>3</v>
      </c>
      <c r="H3" s="35" t="s">
        <v>8</v>
      </c>
      <c r="I3" s="34" t="s">
        <v>33</v>
      </c>
    </row>
    <row r="4" spans="1:9" ht="13.5" customHeight="1">
      <c r="A4" s="4"/>
      <c r="B4" s="57"/>
      <c r="C4" s="53"/>
      <c r="D4" s="1" t="s">
        <v>4</v>
      </c>
      <c r="E4" s="1" t="s">
        <v>5</v>
      </c>
      <c r="F4" s="1" t="s">
        <v>6</v>
      </c>
      <c r="G4" s="5" t="s">
        <v>7</v>
      </c>
      <c r="H4" s="6"/>
      <c r="I4" s="5"/>
    </row>
    <row r="5" spans="1:9" ht="13.5" customHeight="1">
      <c r="A5" s="36" t="s">
        <v>44</v>
      </c>
      <c r="B5" s="54"/>
      <c r="C5" s="7"/>
      <c r="D5" s="7"/>
      <c r="E5" s="7"/>
      <c r="F5" s="8"/>
      <c r="G5" s="9"/>
      <c r="H5" s="8"/>
      <c r="I5" s="8"/>
    </row>
    <row r="6" spans="1:9" ht="13.5" customHeight="1">
      <c r="A6" s="39" t="s">
        <v>9</v>
      </c>
      <c r="B6" s="1"/>
      <c r="C6" s="29"/>
      <c r="D6" s="29"/>
      <c r="E6" s="29"/>
      <c r="F6" s="46"/>
      <c r="G6" s="66"/>
      <c r="H6" s="46"/>
      <c r="I6" s="22"/>
    </row>
    <row r="7" spans="1:9" ht="13.5" customHeight="1">
      <c r="A7" s="90"/>
      <c r="B7" s="15" t="s">
        <v>10</v>
      </c>
      <c r="C7" s="16">
        <v>10</v>
      </c>
      <c r="D7" s="16">
        <v>0.08</v>
      </c>
      <c r="E7" s="16">
        <v>7.3</v>
      </c>
      <c r="F7" s="16">
        <v>0.1</v>
      </c>
      <c r="G7" s="62">
        <v>66.1</v>
      </c>
      <c r="H7" s="16">
        <v>0</v>
      </c>
      <c r="I7" s="48">
        <v>6</v>
      </c>
    </row>
    <row r="8" spans="1:9" ht="13.5" customHeight="1">
      <c r="A8" s="90"/>
      <c r="B8" s="147" t="s">
        <v>103</v>
      </c>
      <c r="C8" s="145">
        <v>150</v>
      </c>
      <c r="D8" s="144">
        <v>5</v>
      </c>
      <c r="E8" s="144">
        <v>7.5</v>
      </c>
      <c r="F8" s="144">
        <v>17</v>
      </c>
      <c r="G8" s="144">
        <v>162</v>
      </c>
      <c r="H8" s="148">
        <v>0.34</v>
      </c>
      <c r="I8" s="149">
        <v>64</v>
      </c>
    </row>
    <row r="9" spans="1:9" ht="13.5" customHeight="1">
      <c r="A9" s="90"/>
      <c r="B9" s="16" t="s">
        <v>13</v>
      </c>
      <c r="C9" s="16">
        <v>150</v>
      </c>
      <c r="D9" s="16">
        <v>3</v>
      </c>
      <c r="E9" s="16">
        <v>2.6</v>
      </c>
      <c r="F9" s="16">
        <v>13.2</v>
      </c>
      <c r="G9" s="16">
        <v>89</v>
      </c>
      <c r="H9" s="16">
        <v>1.2</v>
      </c>
      <c r="I9" s="59">
        <v>397</v>
      </c>
    </row>
    <row r="10" spans="1:9" ht="13.5" customHeight="1">
      <c r="A10" s="40"/>
      <c r="B10" s="15" t="s">
        <v>15</v>
      </c>
      <c r="C10" s="16">
        <v>20</v>
      </c>
      <c r="D10" s="16">
        <v>1.6</v>
      </c>
      <c r="E10" s="16">
        <v>0.2</v>
      </c>
      <c r="F10" s="16">
        <v>10</v>
      </c>
      <c r="G10" s="16">
        <v>49</v>
      </c>
      <c r="H10" s="16">
        <v>0</v>
      </c>
      <c r="I10" s="48">
        <v>480</v>
      </c>
    </row>
    <row r="11" spans="1:9" ht="13.5" customHeight="1">
      <c r="A11" s="41"/>
      <c r="B11" s="12"/>
      <c r="C11" s="13"/>
      <c r="D11" s="13">
        <f>SUM(D7:D10)</f>
        <v>9.68</v>
      </c>
      <c r="E11" s="13">
        <f>SUM(E7:E10)</f>
        <v>17.6</v>
      </c>
      <c r="F11" s="13">
        <f>SUM(F7:F10)</f>
        <v>40.3</v>
      </c>
      <c r="G11" s="13">
        <f>SUM(G7:G10)</f>
        <v>366.1</v>
      </c>
      <c r="H11" s="13">
        <f>SUM(H7:H10)</f>
        <v>1.54</v>
      </c>
      <c r="I11" s="47"/>
    </row>
    <row r="12" spans="1:9" ht="13.5" customHeight="1">
      <c r="A12" s="41"/>
      <c r="B12" s="12"/>
      <c r="C12" s="13"/>
      <c r="D12" s="13"/>
      <c r="E12" s="13"/>
      <c r="F12" s="13"/>
      <c r="G12" s="13"/>
      <c r="H12" s="13"/>
      <c r="I12" s="47"/>
    </row>
    <row r="13" spans="1:9" ht="13.5" customHeight="1">
      <c r="A13" s="41" t="s">
        <v>14</v>
      </c>
      <c r="B13" s="10" t="s">
        <v>74</v>
      </c>
      <c r="C13" s="14" t="s">
        <v>67</v>
      </c>
      <c r="D13" s="18">
        <v>1</v>
      </c>
      <c r="E13" s="18">
        <v>0</v>
      </c>
      <c r="F13" s="18">
        <v>20.2</v>
      </c>
      <c r="G13" s="18">
        <v>84</v>
      </c>
      <c r="H13" s="18">
        <v>4</v>
      </c>
      <c r="I13" s="47">
        <v>399</v>
      </c>
    </row>
    <row r="14" spans="1:9" ht="13.5" customHeight="1">
      <c r="A14" s="41"/>
      <c r="B14" s="12"/>
      <c r="C14" s="11"/>
      <c r="D14" s="14"/>
      <c r="E14" s="14"/>
      <c r="F14" s="14"/>
      <c r="G14" s="14"/>
      <c r="H14" s="14"/>
      <c r="I14" s="47"/>
    </row>
    <row r="15" spans="1:9" ht="13.5" customHeight="1">
      <c r="A15" s="41" t="s">
        <v>11</v>
      </c>
      <c r="B15" s="17"/>
      <c r="C15" s="11"/>
      <c r="D15" s="14"/>
      <c r="E15" s="14"/>
      <c r="F15" s="14"/>
      <c r="G15" s="14"/>
      <c r="H15" s="14"/>
      <c r="I15" s="47"/>
    </row>
    <row r="16" spans="1:9" ht="13.5" customHeight="1">
      <c r="A16" s="91"/>
      <c r="B16" s="10" t="s">
        <v>23</v>
      </c>
      <c r="C16" s="11">
        <v>150</v>
      </c>
      <c r="D16" s="14">
        <v>3.3</v>
      </c>
      <c r="E16" s="14">
        <v>3.2</v>
      </c>
      <c r="F16" s="14">
        <v>9.8</v>
      </c>
      <c r="G16" s="14">
        <v>80.9</v>
      </c>
      <c r="H16" s="14">
        <v>3.5</v>
      </c>
      <c r="I16" s="47">
        <v>81</v>
      </c>
    </row>
    <row r="17" spans="1:9" ht="13.5" customHeight="1">
      <c r="A17" s="43"/>
      <c r="B17" s="10" t="s">
        <v>27</v>
      </c>
      <c r="C17" s="14">
        <v>70</v>
      </c>
      <c r="D17" s="14">
        <v>10.6</v>
      </c>
      <c r="E17" s="14">
        <v>3.4</v>
      </c>
      <c r="F17" s="14">
        <v>7.2</v>
      </c>
      <c r="G17" s="14">
        <v>101.5</v>
      </c>
      <c r="H17" s="14">
        <v>2.3</v>
      </c>
      <c r="I17" s="61">
        <v>258</v>
      </c>
    </row>
    <row r="18" spans="1:9" ht="13.5" customHeight="1">
      <c r="A18" s="43"/>
      <c r="B18" s="10" t="s">
        <v>144</v>
      </c>
      <c r="C18" s="14" t="s">
        <v>145</v>
      </c>
      <c r="D18" s="14">
        <v>2.3</v>
      </c>
      <c r="E18" s="14">
        <v>3.5</v>
      </c>
      <c r="F18" s="14">
        <v>18.4</v>
      </c>
      <c r="G18" s="14">
        <v>114</v>
      </c>
      <c r="H18" s="14">
        <v>16.8</v>
      </c>
      <c r="I18" s="61">
        <v>318</v>
      </c>
    </row>
    <row r="19" spans="1:9" ht="13.5" customHeight="1">
      <c r="A19" s="43"/>
      <c r="B19" s="10" t="s">
        <v>25</v>
      </c>
      <c r="C19" s="14">
        <v>150</v>
      </c>
      <c r="D19" s="14">
        <v>0.3</v>
      </c>
      <c r="E19" s="14">
        <v>0.2</v>
      </c>
      <c r="F19" s="14">
        <v>21</v>
      </c>
      <c r="G19" s="14">
        <v>85</v>
      </c>
      <c r="H19" s="14">
        <v>0.5</v>
      </c>
      <c r="I19" s="47">
        <v>376</v>
      </c>
    </row>
    <row r="20" spans="1:9" ht="13.5" customHeight="1">
      <c r="A20" s="78"/>
      <c r="B20" s="15" t="s">
        <v>15</v>
      </c>
      <c r="C20" s="16">
        <v>15</v>
      </c>
      <c r="D20" s="16">
        <v>1.2</v>
      </c>
      <c r="E20" s="16">
        <v>0.2</v>
      </c>
      <c r="F20" s="16">
        <v>7.5</v>
      </c>
      <c r="G20" s="16">
        <v>37</v>
      </c>
      <c r="H20" s="16">
        <v>0</v>
      </c>
      <c r="I20" s="48">
        <v>480</v>
      </c>
    </row>
    <row r="21" spans="1:9" ht="13.5" customHeight="1">
      <c r="A21" s="44"/>
      <c r="B21" s="15" t="s">
        <v>16</v>
      </c>
      <c r="C21" s="16">
        <v>20</v>
      </c>
      <c r="D21" s="16">
        <v>1.52</v>
      </c>
      <c r="E21" s="16">
        <v>0.24</v>
      </c>
      <c r="F21" s="16">
        <v>7</v>
      </c>
      <c r="G21" s="16">
        <v>38.2</v>
      </c>
      <c r="H21" s="16">
        <v>0</v>
      </c>
      <c r="I21" s="48">
        <v>481</v>
      </c>
    </row>
    <row r="22" spans="1:9" ht="13.5" customHeight="1">
      <c r="A22" s="123"/>
      <c r="B22" s="127"/>
      <c r="C22" s="25"/>
      <c r="D22" s="64">
        <f>SUM(D15:D21)</f>
        <v>19.22</v>
      </c>
      <c r="E22" s="64">
        <f>SUM(E15:E21)</f>
        <v>10.739999999999998</v>
      </c>
      <c r="F22" s="64">
        <f>SUM(F15:F21)</f>
        <v>70.9</v>
      </c>
      <c r="G22" s="64">
        <f>SUM(G15:G21)</f>
        <v>456.59999999999997</v>
      </c>
      <c r="H22" s="64">
        <f>SUM(H15:H21)</f>
        <v>23.1</v>
      </c>
      <c r="I22" s="49"/>
    </row>
    <row r="23" spans="1:9" ht="13.5" customHeight="1">
      <c r="A23" s="51"/>
      <c r="B23" s="130"/>
      <c r="C23" s="27"/>
      <c r="D23" s="59"/>
      <c r="E23" s="59"/>
      <c r="F23" s="59"/>
      <c r="G23" s="59"/>
      <c r="H23" s="59"/>
      <c r="I23" s="48"/>
    </row>
    <row r="24" spans="1:9" ht="13.5" customHeight="1">
      <c r="A24" s="125" t="s">
        <v>84</v>
      </c>
      <c r="B24" s="15" t="s">
        <v>93</v>
      </c>
      <c r="C24" s="16" t="s">
        <v>101</v>
      </c>
      <c r="D24" s="16">
        <v>2.1</v>
      </c>
      <c r="E24" s="16">
        <v>6.1</v>
      </c>
      <c r="F24" s="16">
        <v>21.8</v>
      </c>
      <c r="G24" s="16">
        <v>148.5</v>
      </c>
      <c r="H24" s="16">
        <v>0</v>
      </c>
      <c r="I24" s="47"/>
    </row>
    <row r="25" spans="1:9" ht="13.5" customHeight="1">
      <c r="A25" s="38"/>
      <c r="B25" s="10" t="s">
        <v>89</v>
      </c>
      <c r="C25" s="11">
        <v>180</v>
      </c>
      <c r="D25" s="14">
        <v>5.4</v>
      </c>
      <c r="E25" s="14">
        <v>4.5</v>
      </c>
      <c r="F25" s="14">
        <v>7.2</v>
      </c>
      <c r="G25" s="14">
        <v>95.4</v>
      </c>
      <c r="H25" s="14">
        <v>1.3</v>
      </c>
      <c r="I25" s="47">
        <v>401</v>
      </c>
    </row>
    <row r="26" spans="1:9" ht="13.5" customHeight="1">
      <c r="A26" s="51"/>
      <c r="B26" s="15"/>
      <c r="C26" s="16"/>
      <c r="D26" s="59">
        <f>SUM(D24:D25)</f>
        <v>7.5</v>
      </c>
      <c r="E26" s="59">
        <f>SUM(E24:E25)</f>
        <v>10.6</v>
      </c>
      <c r="F26" s="59">
        <f>SUM(F24:F25)</f>
        <v>29</v>
      </c>
      <c r="G26" s="59">
        <f>SUM(G24:G25)</f>
        <v>243.9</v>
      </c>
      <c r="H26" s="59">
        <f>SUM(H24:H25)</f>
        <v>1.3</v>
      </c>
      <c r="I26" s="48"/>
    </row>
    <row r="27" spans="1:9" ht="13.5" customHeight="1">
      <c r="A27" s="51"/>
      <c r="B27" s="15"/>
      <c r="C27" s="16"/>
      <c r="D27" s="59"/>
      <c r="E27" s="59"/>
      <c r="F27" s="59"/>
      <c r="G27" s="59"/>
      <c r="H27" s="16"/>
      <c r="I27" s="48"/>
    </row>
    <row r="28" spans="1:9" ht="13.5" customHeight="1">
      <c r="A28" s="135" t="s">
        <v>12</v>
      </c>
      <c r="B28" s="10" t="s">
        <v>127</v>
      </c>
      <c r="C28" s="14" t="s">
        <v>142</v>
      </c>
      <c r="D28" s="14">
        <v>7.1</v>
      </c>
      <c r="E28" s="14">
        <v>5.9</v>
      </c>
      <c r="F28" s="14">
        <v>30</v>
      </c>
      <c r="G28" s="14">
        <v>201</v>
      </c>
      <c r="H28" s="16">
        <v>28.1</v>
      </c>
      <c r="I28" s="60" t="s">
        <v>148</v>
      </c>
    </row>
    <row r="29" spans="1:9" ht="13.5" customHeight="1">
      <c r="A29" s="96"/>
      <c r="B29" s="122" t="s">
        <v>18</v>
      </c>
      <c r="C29" s="16" t="s">
        <v>68</v>
      </c>
      <c r="D29" s="16">
        <v>0.06</v>
      </c>
      <c r="E29" s="16">
        <v>0.02</v>
      </c>
      <c r="F29" s="16">
        <v>10</v>
      </c>
      <c r="G29" s="16">
        <v>40</v>
      </c>
      <c r="H29" s="16">
        <v>0</v>
      </c>
      <c r="I29" s="48">
        <v>392</v>
      </c>
    </row>
    <row r="30" spans="1:9" ht="13.5" customHeight="1">
      <c r="A30" s="44"/>
      <c r="B30" s="15" t="s">
        <v>15</v>
      </c>
      <c r="C30" s="16">
        <v>20</v>
      </c>
      <c r="D30" s="16">
        <v>1.6</v>
      </c>
      <c r="E30" s="16">
        <v>0.2</v>
      </c>
      <c r="F30" s="16">
        <v>10</v>
      </c>
      <c r="G30" s="16">
        <v>49</v>
      </c>
      <c r="H30" s="16">
        <v>0</v>
      </c>
      <c r="I30" s="48">
        <v>480</v>
      </c>
    </row>
    <row r="31" spans="1:9" ht="13.5" customHeight="1">
      <c r="A31" s="44"/>
      <c r="B31" s="15" t="s">
        <v>16</v>
      </c>
      <c r="C31" s="16">
        <v>20</v>
      </c>
      <c r="D31" s="16">
        <v>1.52</v>
      </c>
      <c r="E31" s="16">
        <v>0.24</v>
      </c>
      <c r="F31" s="16">
        <v>7</v>
      </c>
      <c r="G31" s="16">
        <v>38.2</v>
      </c>
      <c r="H31" s="16">
        <v>0</v>
      </c>
      <c r="I31" s="48">
        <v>481</v>
      </c>
    </row>
    <row r="32" spans="1:9" ht="13.5" customHeight="1">
      <c r="A32" s="37"/>
      <c r="B32" s="15"/>
      <c r="C32" s="16"/>
      <c r="D32" s="59">
        <f>SUM(D28:D31)</f>
        <v>10.28</v>
      </c>
      <c r="E32" s="59">
        <f>SUM(E28:E31)</f>
        <v>6.36</v>
      </c>
      <c r="F32" s="59">
        <f>SUM(F28:F31)</f>
        <v>57</v>
      </c>
      <c r="G32" s="59">
        <f>SUM(G28:G31)</f>
        <v>328.2</v>
      </c>
      <c r="H32" s="59">
        <f>SUM(H28:H31)</f>
        <v>28.1</v>
      </c>
      <c r="I32" s="48"/>
    </row>
    <row r="33" spans="1:9" ht="13.5" customHeight="1">
      <c r="A33" s="51" t="s">
        <v>59</v>
      </c>
      <c r="B33" s="23"/>
      <c r="C33" s="24"/>
      <c r="D33" s="58">
        <f>D7+D8+D9+D10+D13+D15+D16+D17+D18+D19+D20+D21+D24+D25+D28+D29+D30+D31</f>
        <v>47.68000000000001</v>
      </c>
      <c r="E33" s="58">
        <f>E7+E8+E9+E10+E13+E15+E16+E17+E18+E19+E20+E21+E24+E25+E28+E29+E30+E31</f>
        <v>45.300000000000004</v>
      </c>
      <c r="F33" s="58">
        <f>F7+F8+F9+F10+F13+F15+F16+F17+F18+F19+F20+F21+F24+F25+F28+F29+F30+F31</f>
        <v>217.4</v>
      </c>
      <c r="G33" s="58">
        <f>G7+G8+G9+G10+G13+G15+G16+G17+G18+G19+G20+G21+G24+G25+G28+G29+G30+G31</f>
        <v>1478.8000000000002</v>
      </c>
      <c r="H33" s="58">
        <f>H7+H8+H9+H10+H13+H15+H16+H17+H18+H19+H20+H21+H24+H25+H28+H29+H30+H31</f>
        <v>58.040000000000006</v>
      </c>
      <c r="I33" s="50"/>
    </row>
    <row r="34" spans="4:6" ht="12.75">
      <c r="D34" s="94"/>
      <c r="E34" s="94"/>
      <c r="F34" s="94"/>
    </row>
    <row r="35" spans="4:6" ht="12.75">
      <c r="D35" s="94"/>
      <c r="E35" s="118"/>
      <c r="F35" s="94"/>
    </row>
  </sheetData>
  <sheetProtection selectLockedCells="1" selectUnlockedCells="1"/>
  <mergeCells count="2">
    <mergeCell ref="D2:F2"/>
    <mergeCell ref="D3:F3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4">
      <selection activeCell="B9" sqref="B9:I9"/>
    </sheetView>
  </sheetViews>
  <sheetFormatPr defaultColWidth="9.00390625" defaultRowHeight="12.75"/>
  <cols>
    <col min="1" max="1" width="18.125" style="0" customWidth="1"/>
    <col min="2" max="2" width="43.625" style="0" customWidth="1"/>
    <col min="3" max="3" width="11.00390625" style="0" customWidth="1"/>
    <col min="4" max="4" width="9.625" style="0" customWidth="1"/>
    <col min="5" max="5" width="10.00390625" style="0" customWidth="1"/>
    <col min="6" max="6" width="8.375" style="0" customWidth="1"/>
    <col min="8" max="8" width="9.75390625" style="0" customWidth="1"/>
    <col min="9" max="9" width="10.875" style="0" customWidth="1"/>
    <col min="10" max="10" width="5.625" style="0" customWidth="1"/>
    <col min="11" max="11" width="5.875" style="0" customWidth="1"/>
    <col min="12" max="12" width="6.125" style="0" customWidth="1"/>
  </cols>
  <sheetData>
    <row r="1" spans="1:9" ht="13.5" customHeight="1">
      <c r="A1" s="1" t="s">
        <v>38</v>
      </c>
      <c r="B1" s="55" t="s">
        <v>34</v>
      </c>
      <c r="C1" s="52" t="s">
        <v>35</v>
      </c>
      <c r="D1" s="212" t="s">
        <v>0</v>
      </c>
      <c r="E1" s="212"/>
      <c r="F1" s="212"/>
      <c r="G1" s="1" t="s">
        <v>1</v>
      </c>
      <c r="H1" s="33" t="s">
        <v>31</v>
      </c>
      <c r="I1" s="45" t="s">
        <v>32</v>
      </c>
    </row>
    <row r="2" spans="1:9" ht="13.5" customHeight="1">
      <c r="A2" s="4"/>
      <c r="B2" s="56"/>
      <c r="C2" s="53" t="s">
        <v>36</v>
      </c>
      <c r="D2" s="213" t="s">
        <v>2</v>
      </c>
      <c r="E2" s="213"/>
      <c r="F2" s="213"/>
      <c r="G2" s="4" t="s">
        <v>3</v>
      </c>
      <c r="H2" s="35" t="s">
        <v>8</v>
      </c>
      <c r="I2" s="34" t="s">
        <v>33</v>
      </c>
    </row>
    <row r="3" spans="1:9" ht="13.5" customHeight="1">
      <c r="A3" s="4"/>
      <c r="B3" s="57"/>
      <c r="C3" s="53"/>
      <c r="D3" s="1" t="s">
        <v>4</v>
      </c>
      <c r="E3" s="1" t="s">
        <v>5</v>
      </c>
      <c r="F3" s="1" t="s">
        <v>6</v>
      </c>
      <c r="G3" s="5" t="s">
        <v>7</v>
      </c>
      <c r="H3" s="6"/>
      <c r="I3" s="5"/>
    </row>
    <row r="4" spans="1:9" ht="13.5" customHeight="1">
      <c r="A4" s="36" t="s">
        <v>48</v>
      </c>
      <c r="B4" s="54"/>
      <c r="C4" s="7"/>
      <c r="D4" s="7"/>
      <c r="E4" s="7"/>
      <c r="F4" s="8"/>
      <c r="G4" s="9"/>
      <c r="H4" s="8"/>
      <c r="I4" s="8"/>
    </row>
    <row r="5" spans="1:9" ht="13.5" customHeight="1">
      <c r="A5" s="39" t="s">
        <v>9</v>
      </c>
      <c r="B5" s="1"/>
      <c r="C5" s="29"/>
      <c r="D5" s="28"/>
      <c r="E5" s="28"/>
      <c r="F5" s="22"/>
      <c r="G5" s="30"/>
      <c r="H5" s="22"/>
      <c r="I5" s="22"/>
    </row>
    <row r="6" spans="1:9" ht="13.5" customHeight="1">
      <c r="A6" s="40"/>
      <c r="B6" s="15" t="s">
        <v>10</v>
      </c>
      <c r="C6" s="16">
        <v>10</v>
      </c>
      <c r="D6" s="16">
        <v>0.08</v>
      </c>
      <c r="E6" s="16">
        <v>7.3</v>
      </c>
      <c r="F6" s="16">
        <v>0.1</v>
      </c>
      <c r="G6" s="62">
        <v>66.1</v>
      </c>
      <c r="H6" s="16">
        <v>0</v>
      </c>
      <c r="I6" s="48">
        <v>6</v>
      </c>
    </row>
    <row r="7" spans="1:9" ht="13.5" customHeight="1">
      <c r="A7" s="40"/>
      <c r="B7" s="15" t="s">
        <v>129</v>
      </c>
      <c r="C7" s="16">
        <v>120</v>
      </c>
      <c r="D7" s="16">
        <v>4.2</v>
      </c>
      <c r="E7" s="16">
        <v>4.7</v>
      </c>
      <c r="F7" s="16">
        <v>23.2</v>
      </c>
      <c r="G7" s="16">
        <v>163</v>
      </c>
      <c r="H7" s="16">
        <v>0</v>
      </c>
      <c r="I7" s="59">
        <v>248</v>
      </c>
    </row>
    <row r="8" spans="1:9" ht="13.5" customHeight="1">
      <c r="A8" s="40"/>
      <c r="B8" s="81" t="s">
        <v>126</v>
      </c>
      <c r="C8" s="82">
        <v>30</v>
      </c>
      <c r="D8" s="83">
        <v>0.5</v>
      </c>
      <c r="E8" s="83">
        <v>0.5</v>
      </c>
      <c r="F8" s="83">
        <v>2.3</v>
      </c>
      <c r="G8" s="83">
        <v>27</v>
      </c>
      <c r="H8" s="14">
        <v>1.7</v>
      </c>
      <c r="I8" s="61">
        <v>76</v>
      </c>
    </row>
    <row r="9" spans="1:9" ht="13.5" customHeight="1">
      <c r="A9" s="40"/>
      <c r="B9" s="14" t="s">
        <v>29</v>
      </c>
      <c r="C9" s="14" t="s">
        <v>70</v>
      </c>
      <c r="D9" s="14">
        <v>0.07</v>
      </c>
      <c r="E9" s="14">
        <v>0.01</v>
      </c>
      <c r="F9" s="14">
        <v>7.1</v>
      </c>
      <c r="G9" s="14">
        <v>29</v>
      </c>
      <c r="H9" s="14">
        <v>2</v>
      </c>
      <c r="I9" s="61">
        <v>393</v>
      </c>
    </row>
    <row r="10" spans="1:9" ht="13.5" customHeight="1">
      <c r="A10" s="40"/>
      <c r="B10" s="15" t="s">
        <v>15</v>
      </c>
      <c r="C10" s="16">
        <v>20</v>
      </c>
      <c r="D10" s="16">
        <v>1.6</v>
      </c>
      <c r="E10" s="16">
        <v>0.2</v>
      </c>
      <c r="F10" s="16">
        <v>10</v>
      </c>
      <c r="G10" s="16">
        <v>49</v>
      </c>
      <c r="H10" s="16">
        <v>0</v>
      </c>
      <c r="I10" s="48">
        <v>480</v>
      </c>
    </row>
    <row r="11" spans="2:9" ht="13.5" customHeight="1">
      <c r="B11" s="12"/>
      <c r="C11" s="13"/>
      <c r="D11" s="13">
        <f>SUM(D6:D10)</f>
        <v>6.450000000000001</v>
      </c>
      <c r="E11" s="13">
        <f>SUM(E6:E10)</f>
        <v>12.709999999999999</v>
      </c>
      <c r="F11" s="13">
        <f>SUM(F6:F10)</f>
        <v>42.7</v>
      </c>
      <c r="G11" s="13">
        <f>SUM(G6:G10)</f>
        <v>334.1</v>
      </c>
      <c r="H11" s="13">
        <f>SUM(H6:H10)</f>
        <v>3.7</v>
      </c>
      <c r="I11" s="47"/>
    </row>
    <row r="12" spans="1:9" ht="13.5" customHeight="1">
      <c r="A12" s="41"/>
      <c r="B12" s="12"/>
      <c r="C12" s="13"/>
      <c r="D12" s="13"/>
      <c r="E12" s="13"/>
      <c r="F12" s="13"/>
      <c r="G12" s="13"/>
      <c r="H12" s="13"/>
      <c r="I12" s="47"/>
    </row>
    <row r="13" spans="1:9" ht="13.5" customHeight="1">
      <c r="A13" s="41" t="s">
        <v>14</v>
      </c>
      <c r="B13" s="10" t="s">
        <v>74</v>
      </c>
      <c r="C13" s="14" t="s">
        <v>67</v>
      </c>
      <c r="D13" s="97">
        <v>1</v>
      </c>
      <c r="E13" s="97">
        <v>0</v>
      </c>
      <c r="F13" s="97">
        <v>20.2</v>
      </c>
      <c r="G13" s="97">
        <v>84</v>
      </c>
      <c r="H13" s="97">
        <v>4</v>
      </c>
      <c r="I13" s="47">
        <v>399</v>
      </c>
    </row>
    <row r="14" spans="1:9" ht="13.5" customHeight="1">
      <c r="A14" s="41"/>
      <c r="B14" s="12"/>
      <c r="C14" s="11"/>
      <c r="D14" s="14"/>
      <c r="E14" s="14"/>
      <c r="F14" s="14"/>
      <c r="G14" s="14"/>
      <c r="H14" s="14"/>
      <c r="I14" s="47"/>
    </row>
    <row r="15" spans="1:9" ht="13.5" customHeight="1">
      <c r="A15" s="41" t="s">
        <v>11</v>
      </c>
      <c r="B15" s="10" t="s">
        <v>113</v>
      </c>
      <c r="C15" s="14">
        <v>150</v>
      </c>
      <c r="D15" s="14">
        <v>1.3</v>
      </c>
      <c r="E15" s="14">
        <v>1.8</v>
      </c>
      <c r="F15" s="14">
        <v>8.5</v>
      </c>
      <c r="G15" s="14">
        <v>55.4</v>
      </c>
      <c r="H15" s="14">
        <v>5</v>
      </c>
      <c r="I15" s="47">
        <v>80</v>
      </c>
    </row>
    <row r="16" spans="1:9" ht="13.5" customHeight="1">
      <c r="A16" s="63"/>
      <c r="B16" s="10" t="s">
        <v>21</v>
      </c>
      <c r="C16" s="11">
        <v>70</v>
      </c>
      <c r="D16" s="14">
        <v>11.3</v>
      </c>
      <c r="E16" s="14">
        <v>10.4</v>
      </c>
      <c r="F16" s="14">
        <v>11.8</v>
      </c>
      <c r="G16" s="14">
        <v>186</v>
      </c>
      <c r="H16" s="14">
        <v>0.6</v>
      </c>
      <c r="I16" s="61">
        <v>305</v>
      </c>
    </row>
    <row r="17" spans="1:9" ht="13.5" customHeight="1">
      <c r="A17" s="44"/>
      <c r="B17" s="14" t="s">
        <v>26</v>
      </c>
      <c r="C17" s="14">
        <v>120</v>
      </c>
      <c r="D17" s="14">
        <v>1.4</v>
      </c>
      <c r="E17" s="14">
        <v>4.3</v>
      </c>
      <c r="F17" s="14">
        <v>9</v>
      </c>
      <c r="G17" s="14">
        <v>80.3</v>
      </c>
      <c r="H17" s="14">
        <v>7</v>
      </c>
      <c r="I17" s="47">
        <v>137</v>
      </c>
    </row>
    <row r="18" spans="1:9" ht="13.5" customHeight="1">
      <c r="A18" s="43"/>
      <c r="B18" s="10" t="s">
        <v>25</v>
      </c>
      <c r="C18" s="14">
        <v>150</v>
      </c>
      <c r="D18" s="14">
        <v>0.3</v>
      </c>
      <c r="E18" s="14">
        <v>0.2</v>
      </c>
      <c r="F18" s="14">
        <v>21</v>
      </c>
      <c r="G18" s="14">
        <v>85</v>
      </c>
      <c r="H18" s="14">
        <v>0.5</v>
      </c>
      <c r="I18" s="47">
        <v>376</v>
      </c>
    </row>
    <row r="19" spans="1:9" ht="13.5" customHeight="1">
      <c r="A19" s="44"/>
      <c r="B19" s="15" t="s">
        <v>15</v>
      </c>
      <c r="C19" s="16">
        <v>15</v>
      </c>
      <c r="D19" s="16">
        <v>1.2</v>
      </c>
      <c r="E19" s="16">
        <v>0.2</v>
      </c>
      <c r="F19" s="16">
        <v>7.5</v>
      </c>
      <c r="G19" s="16">
        <v>37</v>
      </c>
      <c r="H19" s="16">
        <v>0</v>
      </c>
      <c r="I19" s="48">
        <v>480</v>
      </c>
    </row>
    <row r="20" spans="1:9" ht="13.5" customHeight="1">
      <c r="A20" s="44"/>
      <c r="B20" s="15" t="s">
        <v>16</v>
      </c>
      <c r="C20" s="16">
        <v>20</v>
      </c>
      <c r="D20" s="16">
        <v>1.52</v>
      </c>
      <c r="E20" s="16">
        <v>0.24</v>
      </c>
      <c r="F20" s="16">
        <v>7</v>
      </c>
      <c r="G20" s="16">
        <v>38.2</v>
      </c>
      <c r="H20" s="16">
        <v>0</v>
      </c>
      <c r="I20" s="48">
        <v>481</v>
      </c>
    </row>
    <row r="21" spans="2:9" ht="13.5" customHeight="1">
      <c r="B21" s="12"/>
      <c r="C21" s="11"/>
      <c r="D21" s="61">
        <f>SUM(D15:D20)</f>
        <v>17.020000000000003</v>
      </c>
      <c r="E21" s="61">
        <f>SUM(E15:E20)</f>
        <v>17.139999999999997</v>
      </c>
      <c r="F21" s="61">
        <f>SUM(F15:F20)</f>
        <v>64.8</v>
      </c>
      <c r="G21" s="61">
        <f>SUM(G15:G20)</f>
        <v>481.9</v>
      </c>
      <c r="H21" s="61">
        <f>SUM(H15:H20)</f>
        <v>13.1</v>
      </c>
      <c r="I21" s="47"/>
    </row>
    <row r="22" spans="1:9" ht="13.5" customHeight="1">
      <c r="A22" s="41"/>
      <c r="B22" s="12"/>
      <c r="C22" s="11"/>
      <c r="D22" s="61"/>
      <c r="E22" s="61"/>
      <c r="F22" s="61"/>
      <c r="G22" s="61"/>
      <c r="H22" s="14"/>
      <c r="I22" s="47"/>
    </row>
    <row r="23" spans="1:9" ht="13.5" customHeight="1">
      <c r="A23" s="41" t="s">
        <v>84</v>
      </c>
      <c r="B23" s="15" t="s">
        <v>139</v>
      </c>
      <c r="C23" s="16">
        <v>60</v>
      </c>
      <c r="D23" s="16">
        <v>4.8</v>
      </c>
      <c r="E23" s="16">
        <v>4.9</v>
      </c>
      <c r="F23" s="16">
        <v>32.6</v>
      </c>
      <c r="G23" s="16">
        <v>193</v>
      </c>
      <c r="H23" s="16">
        <v>0</v>
      </c>
      <c r="I23" s="47">
        <v>469</v>
      </c>
    </row>
    <row r="24" spans="1:9" ht="13.5" customHeight="1">
      <c r="A24" s="99"/>
      <c r="B24" s="10" t="s">
        <v>89</v>
      </c>
      <c r="C24" s="11">
        <v>180</v>
      </c>
      <c r="D24" s="14">
        <v>5.4</v>
      </c>
      <c r="E24" s="14">
        <v>4.5</v>
      </c>
      <c r="F24" s="14">
        <v>7.2</v>
      </c>
      <c r="G24" s="14">
        <v>95.4</v>
      </c>
      <c r="H24" s="14">
        <v>1.3</v>
      </c>
      <c r="I24" s="47">
        <v>401</v>
      </c>
    </row>
    <row r="25" spans="1:9" ht="13.5" customHeight="1">
      <c r="A25" s="15"/>
      <c r="B25" s="15"/>
      <c r="C25" s="16"/>
      <c r="D25" s="59">
        <f>SUM(D23:D24)</f>
        <v>10.2</v>
      </c>
      <c r="E25" s="59">
        <f>SUM(E23:E24)</f>
        <v>9.4</v>
      </c>
      <c r="F25" s="59">
        <f>SUM(F23:F24)</f>
        <v>39.800000000000004</v>
      </c>
      <c r="G25" s="59">
        <f>SUM(G23:G24)</f>
        <v>288.4</v>
      </c>
      <c r="H25" s="59">
        <f>SUM(H23:H24)</f>
        <v>1.3</v>
      </c>
      <c r="I25" s="48"/>
    </row>
    <row r="26" spans="1:9" ht="13.5" customHeight="1">
      <c r="A26" s="51"/>
      <c r="B26" s="15"/>
      <c r="C26" s="15"/>
      <c r="D26" s="15"/>
      <c r="E26" s="15"/>
      <c r="F26" s="15"/>
      <c r="G26" s="15"/>
      <c r="H26" s="15"/>
      <c r="I26" s="15"/>
    </row>
    <row r="27" spans="1:9" ht="13.5" customHeight="1">
      <c r="A27" s="51" t="s">
        <v>12</v>
      </c>
      <c r="B27" s="10" t="s">
        <v>98</v>
      </c>
      <c r="C27" s="14">
        <v>70</v>
      </c>
      <c r="D27" s="14">
        <v>9.3</v>
      </c>
      <c r="E27" s="14">
        <v>3.3</v>
      </c>
      <c r="F27" s="14">
        <v>7</v>
      </c>
      <c r="G27" s="14">
        <v>95</v>
      </c>
      <c r="H27" s="14">
        <v>0.3</v>
      </c>
      <c r="I27" s="61">
        <v>255</v>
      </c>
    </row>
    <row r="28" spans="1:9" ht="13.5" customHeight="1">
      <c r="A28" s="91"/>
      <c r="B28" s="10" t="s">
        <v>144</v>
      </c>
      <c r="C28" s="14" t="s">
        <v>145</v>
      </c>
      <c r="D28" s="14">
        <v>2.3</v>
      </c>
      <c r="E28" s="14">
        <v>3.5</v>
      </c>
      <c r="F28" s="14">
        <v>18.4</v>
      </c>
      <c r="G28" s="14">
        <v>114</v>
      </c>
      <c r="H28" s="14">
        <v>16.8</v>
      </c>
      <c r="I28" s="61">
        <v>318</v>
      </c>
    </row>
    <row r="29" spans="1:9" ht="13.5" customHeight="1">
      <c r="A29" s="109"/>
      <c r="B29" s="122" t="s">
        <v>104</v>
      </c>
      <c r="C29" s="16">
        <v>180</v>
      </c>
      <c r="D29" s="16">
        <v>0.27</v>
      </c>
      <c r="E29" s="16">
        <v>0.09</v>
      </c>
      <c r="F29" s="16">
        <v>21.8</v>
      </c>
      <c r="G29" s="16">
        <v>88.9</v>
      </c>
      <c r="H29" s="16">
        <v>2.3</v>
      </c>
      <c r="I29" s="48">
        <v>272</v>
      </c>
    </row>
    <row r="30" spans="1:9" ht="13.5" customHeight="1">
      <c r="A30" s="44"/>
      <c r="B30" s="15" t="s">
        <v>15</v>
      </c>
      <c r="C30" s="16">
        <v>20</v>
      </c>
      <c r="D30" s="16">
        <v>1.6</v>
      </c>
      <c r="E30" s="16">
        <v>0.2</v>
      </c>
      <c r="F30" s="16">
        <v>10</v>
      </c>
      <c r="G30" s="16">
        <v>49</v>
      </c>
      <c r="H30" s="16">
        <v>0</v>
      </c>
      <c r="I30" s="48">
        <v>480</v>
      </c>
    </row>
    <row r="31" spans="1:9" ht="13.5" customHeight="1">
      <c r="A31" s="44"/>
      <c r="B31" s="15" t="s">
        <v>16</v>
      </c>
      <c r="C31" s="16">
        <v>20</v>
      </c>
      <c r="D31" s="16">
        <v>1.52</v>
      </c>
      <c r="E31" s="16">
        <v>0.24</v>
      </c>
      <c r="F31" s="16">
        <v>7</v>
      </c>
      <c r="G31" s="16">
        <v>38.2</v>
      </c>
      <c r="H31" s="16">
        <v>0</v>
      </c>
      <c r="I31" s="48">
        <v>481</v>
      </c>
    </row>
    <row r="32" spans="1:9" ht="13.5" customHeight="1">
      <c r="A32" s="40"/>
      <c r="B32" s="23"/>
      <c r="C32" s="24"/>
      <c r="D32" s="58">
        <f>SUM(D27:D31)</f>
        <v>14.99</v>
      </c>
      <c r="E32" s="58">
        <f>SUM(E27:E31)</f>
        <v>7.33</v>
      </c>
      <c r="F32" s="58">
        <f>SUM(F27:F31)</f>
        <v>64.2</v>
      </c>
      <c r="G32" s="58">
        <f>SUM(G27:G31)</f>
        <v>385.09999999999997</v>
      </c>
      <c r="H32" s="58">
        <f>SUM(H27:H31)</f>
        <v>19.400000000000002</v>
      </c>
      <c r="I32" s="50"/>
    </row>
    <row r="33" spans="1:9" ht="13.5" customHeight="1">
      <c r="A33" s="51" t="s">
        <v>60</v>
      </c>
      <c r="B33" s="23"/>
      <c r="C33" s="24"/>
      <c r="D33" s="58">
        <f>D6+D7+D9+D8+D10+D13+D15+D16+D17+D18+D19+D20+D23+D24+D27+D28+D29+D30+D31</f>
        <v>49.660000000000004</v>
      </c>
      <c r="E33" s="58">
        <f>E6+E7+E9+E8+E10+E13+E15+E16+E17+E18+E19+E20+E23+E24+E27+E28+E29+E30+E31</f>
        <v>46.580000000000005</v>
      </c>
      <c r="F33" s="58">
        <f>F6+F7+F9+F8+F10+F13+F15+F16+F17+F18+F19+F20+F23+F24+F27+F28+F29+F30+F31</f>
        <v>231.7</v>
      </c>
      <c r="G33" s="58">
        <f>G6+G7+G9+G8+G10+G13+G15+G16+G17+G18+G19+G20+G23+G24+G27+G28+G29+G30+G31</f>
        <v>1573.5000000000002</v>
      </c>
      <c r="H33" s="58">
        <f>H6+H7+H9+H8+H10+H13+H15+H16+H17+H18+H19+H20+H23+H24+H27+H28+H29+H30+H31</f>
        <v>41.5</v>
      </c>
      <c r="I33" s="50"/>
    </row>
    <row r="34" spans="4:6" ht="12.75">
      <c r="D34" s="94"/>
      <c r="E34" s="94"/>
      <c r="F34" s="94"/>
    </row>
    <row r="35" spans="4:6" ht="12.75">
      <c r="D35" s="94"/>
      <c r="E35" s="94"/>
      <c r="F35" s="94"/>
    </row>
  </sheetData>
  <sheetProtection selectLockedCells="1" selectUnlockedCells="1"/>
  <mergeCells count="2">
    <mergeCell ref="D1:F1"/>
    <mergeCell ref="D2:F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B8" sqref="B8:I8"/>
    </sheetView>
  </sheetViews>
  <sheetFormatPr defaultColWidth="9.00390625" defaultRowHeight="12.75"/>
  <cols>
    <col min="1" max="1" width="18.25390625" style="0" customWidth="1"/>
    <col min="2" max="2" width="43.75390625" style="0" customWidth="1"/>
    <col min="3" max="3" width="9.875" style="0" customWidth="1"/>
    <col min="4" max="4" width="7.625" style="0" customWidth="1"/>
    <col min="5" max="5" width="7.375" style="0" customWidth="1"/>
    <col min="6" max="6" width="7.875" style="0" customWidth="1"/>
    <col min="7" max="7" width="10.625" style="0" customWidth="1"/>
    <col min="8" max="8" width="9.25390625" style="0" customWidth="1"/>
    <col min="9" max="9" width="10.375" style="0" customWidth="1"/>
    <col min="10" max="10" width="5.875" style="0" customWidth="1"/>
    <col min="11" max="11" width="5.25390625" style="0" customWidth="1"/>
    <col min="12" max="12" width="6.625" style="0" customWidth="1"/>
  </cols>
  <sheetData>
    <row r="1" spans="1:9" ht="13.5" customHeight="1">
      <c r="A1" s="1" t="s">
        <v>38</v>
      </c>
      <c r="B1" s="55" t="s">
        <v>34</v>
      </c>
      <c r="C1" s="52" t="s">
        <v>35</v>
      </c>
      <c r="D1" s="212" t="s">
        <v>0</v>
      </c>
      <c r="E1" s="212"/>
      <c r="F1" s="212"/>
      <c r="G1" s="1" t="s">
        <v>1</v>
      </c>
      <c r="H1" s="33" t="s">
        <v>31</v>
      </c>
      <c r="I1" s="45" t="s">
        <v>32</v>
      </c>
    </row>
    <row r="2" spans="1:9" ht="13.5" customHeight="1">
      <c r="A2" s="4"/>
      <c r="B2" s="56"/>
      <c r="C2" s="53" t="s">
        <v>36</v>
      </c>
      <c r="D2" s="213" t="s">
        <v>2</v>
      </c>
      <c r="E2" s="213"/>
      <c r="F2" s="213"/>
      <c r="G2" s="4" t="s">
        <v>3</v>
      </c>
      <c r="H2" s="35" t="s">
        <v>8</v>
      </c>
      <c r="I2" s="34" t="s">
        <v>33</v>
      </c>
    </row>
    <row r="3" spans="1:9" ht="13.5" customHeight="1">
      <c r="A3" s="4"/>
      <c r="B3" s="57"/>
      <c r="C3" s="53"/>
      <c r="D3" s="1" t="s">
        <v>4</v>
      </c>
      <c r="E3" s="1" t="s">
        <v>5</v>
      </c>
      <c r="F3" s="1" t="s">
        <v>6</v>
      </c>
      <c r="G3" s="5" t="s">
        <v>7</v>
      </c>
      <c r="H3" s="6"/>
      <c r="I3" s="5"/>
    </row>
    <row r="4" spans="1:9" ht="13.5" customHeight="1">
      <c r="A4" s="36" t="s">
        <v>51</v>
      </c>
      <c r="B4" s="54"/>
      <c r="C4" s="7"/>
      <c r="D4" s="7"/>
      <c r="E4" s="7"/>
      <c r="F4" s="8"/>
      <c r="G4" s="9"/>
      <c r="H4" s="8"/>
      <c r="I4" s="8"/>
    </row>
    <row r="5" spans="1:9" ht="13.5" customHeight="1">
      <c r="A5" s="39" t="s">
        <v>9</v>
      </c>
      <c r="B5" s="1"/>
      <c r="C5" s="29"/>
      <c r="D5" s="28"/>
      <c r="E5" s="28"/>
      <c r="F5" s="22"/>
      <c r="G5" s="30"/>
      <c r="H5" s="22"/>
      <c r="I5" s="22"/>
    </row>
    <row r="6" spans="1:9" ht="13.5" customHeight="1">
      <c r="A6" s="40"/>
      <c r="B6" s="16" t="s">
        <v>115</v>
      </c>
      <c r="C6" s="16">
        <v>7</v>
      </c>
      <c r="D6" s="16">
        <v>1.62</v>
      </c>
      <c r="E6" s="16">
        <v>2.1</v>
      </c>
      <c r="F6" s="16">
        <v>0</v>
      </c>
      <c r="G6" s="16">
        <v>25.2</v>
      </c>
      <c r="H6" s="16">
        <v>0.05</v>
      </c>
      <c r="I6" s="59">
        <v>7</v>
      </c>
    </row>
    <row r="7" spans="1:9" ht="13.5" customHeight="1">
      <c r="A7" s="108"/>
      <c r="B7" s="10" t="s">
        <v>111</v>
      </c>
      <c r="C7" s="14" t="s">
        <v>87</v>
      </c>
      <c r="D7" s="11">
        <v>3.3</v>
      </c>
      <c r="E7" s="11">
        <v>4</v>
      </c>
      <c r="F7" s="11">
        <v>25.2</v>
      </c>
      <c r="G7" s="11">
        <v>150</v>
      </c>
      <c r="H7" s="32">
        <v>0</v>
      </c>
      <c r="I7" s="65">
        <v>185</v>
      </c>
    </row>
    <row r="8" spans="1:9" ht="13.5" customHeight="1">
      <c r="A8" s="40"/>
      <c r="B8" s="14" t="s">
        <v>29</v>
      </c>
      <c r="C8" s="14" t="s">
        <v>70</v>
      </c>
      <c r="D8" s="14">
        <v>0.07</v>
      </c>
      <c r="E8" s="14">
        <v>0.01</v>
      </c>
      <c r="F8" s="14">
        <v>7.1</v>
      </c>
      <c r="G8" s="14">
        <v>29</v>
      </c>
      <c r="H8" s="14">
        <v>2</v>
      </c>
      <c r="I8" s="61">
        <v>393</v>
      </c>
    </row>
    <row r="9" spans="1:9" ht="13.5" customHeight="1">
      <c r="A9" s="40"/>
      <c r="B9" s="15" t="s">
        <v>15</v>
      </c>
      <c r="C9" s="16">
        <v>20</v>
      </c>
      <c r="D9" s="16">
        <v>1.6</v>
      </c>
      <c r="E9" s="16">
        <v>0.2</v>
      </c>
      <c r="F9" s="16">
        <v>10</v>
      </c>
      <c r="G9" s="16">
        <v>49</v>
      </c>
      <c r="H9" s="16">
        <v>0</v>
      </c>
      <c r="I9" s="48">
        <v>480</v>
      </c>
    </row>
    <row r="10" spans="1:9" ht="13.5" customHeight="1">
      <c r="A10" s="15"/>
      <c r="B10" s="121"/>
      <c r="C10" s="13"/>
      <c r="D10" s="13">
        <f>SUM(D6:D9)</f>
        <v>6.59</v>
      </c>
      <c r="E10" s="13">
        <f>SUM(E6:E9)</f>
        <v>6.31</v>
      </c>
      <c r="F10" s="13">
        <f>SUM(F6:F9)</f>
        <v>42.3</v>
      </c>
      <c r="G10" s="13">
        <f>SUM(G6:G9)</f>
        <v>253.2</v>
      </c>
      <c r="H10" s="13">
        <f>SUM(H6:H9)</f>
        <v>2.05</v>
      </c>
      <c r="I10" s="47"/>
    </row>
    <row r="11" spans="1:9" ht="13.5" customHeight="1">
      <c r="A11" s="125"/>
      <c r="B11" s="12"/>
      <c r="C11" s="13"/>
      <c r="D11" s="13"/>
      <c r="E11" s="13"/>
      <c r="F11" s="13"/>
      <c r="G11" s="13"/>
      <c r="H11" s="13"/>
      <c r="I11" s="47"/>
    </row>
    <row r="12" spans="1:9" ht="13.5" customHeight="1">
      <c r="A12" s="125" t="s">
        <v>14</v>
      </c>
      <c r="B12" s="10" t="s">
        <v>17</v>
      </c>
      <c r="C12" s="14" t="s">
        <v>81</v>
      </c>
      <c r="D12" s="18">
        <v>0.5</v>
      </c>
      <c r="E12" s="18">
        <v>0.5</v>
      </c>
      <c r="F12" s="18">
        <v>11.8</v>
      </c>
      <c r="G12" s="18">
        <v>53</v>
      </c>
      <c r="H12" s="18">
        <v>12</v>
      </c>
      <c r="I12" s="47">
        <v>368</v>
      </c>
    </row>
    <row r="13" spans="1:9" ht="13.5" customHeight="1">
      <c r="A13" s="41"/>
      <c r="B13" s="17"/>
      <c r="C13" s="11"/>
      <c r="D13" s="14"/>
      <c r="E13" s="14"/>
      <c r="F13" s="14"/>
      <c r="G13" s="14"/>
      <c r="H13" s="14"/>
      <c r="I13" s="47"/>
    </row>
    <row r="14" spans="1:9" ht="13.5" customHeight="1">
      <c r="A14" s="41" t="s">
        <v>11</v>
      </c>
      <c r="B14" s="17"/>
      <c r="C14" s="11"/>
      <c r="D14" s="14"/>
      <c r="E14" s="14"/>
      <c r="F14" s="14"/>
      <c r="G14" s="14"/>
      <c r="H14" s="14"/>
      <c r="I14" s="47"/>
    </row>
    <row r="15" spans="1:9" ht="13.5" customHeight="1">
      <c r="A15" s="41"/>
      <c r="B15" s="14" t="s">
        <v>28</v>
      </c>
      <c r="C15" s="11">
        <v>150</v>
      </c>
      <c r="D15" s="14">
        <v>1.3</v>
      </c>
      <c r="E15" s="14">
        <v>3.6</v>
      </c>
      <c r="F15" s="14">
        <v>8.5</v>
      </c>
      <c r="G15" s="14">
        <v>72.3</v>
      </c>
      <c r="H15" s="14">
        <v>5.3</v>
      </c>
      <c r="I15" s="47">
        <v>58</v>
      </c>
    </row>
    <row r="16" spans="1:9" ht="13.5" customHeight="1">
      <c r="A16" s="43"/>
      <c r="B16" s="67" t="s">
        <v>50</v>
      </c>
      <c r="C16" s="25">
        <v>170</v>
      </c>
      <c r="D16" s="46">
        <v>12.8</v>
      </c>
      <c r="E16" s="46">
        <v>10.2</v>
      </c>
      <c r="F16" s="46">
        <v>27.2</v>
      </c>
      <c r="G16" s="46">
        <v>251.6</v>
      </c>
      <c r="H16" s="46">
        <v>4.1</v>
      </c>
      <c r="I16" s="64">
        <v>291</v>
      </c>
    </row>
    <row r="17" spans="1:9" ht="13.5" customHeight="1">
      <c r="A17" s="43"/>
      <c r="B17" s="31" t="s">
        <v>39</v>
      </c>
      <c r="C17" s="27">
        <v>30</v>
      </c>
      <c r="D17" s="16">
        <v>0.4</v>
      </c>
      <c r="E17" s="16">
        <v>1.5</v>
      </c>
      <c r="F17" s="16">
        <v>1.8</v>
      </c>
      <c r="G17" s="16">
        <v>22.2</v>
      </c>
      <c r="H17" s="16">
        <v>0.1</v>
      </c>
      <c r="I17" s="59">
        <v>354</v>
      </c>
    </row>
    <row r="18" spans="1:9" ht="13.5" customHeight="1">
      <c r="A18" s="110"/>
      <c r="B18" s="15" t="s">
        <v>121</v>
      </c>
      <c r="C18" s="16">
        <v>150</v>
      </c>
      <c r="D18" s="16">
        <v>0.5</v>
      </c>
      <c r="E18" s="16">
        <v>0.22</v>
      </c>
      <c r="F18" s="16">
        <v>15.5</v>
      </c>
      <c r="G18" s="16">
        <v>65.77</v>
      </c>
      <c r="H18" s="16">
        <v>75</v>
      </c>
      <c r="I18" s="48">
        <v>398</v>
      </c>
    </row>
    <row r="19" spans="1:9" ht="13.5" customHeight="1">
      <c r="A19" s="37"/>
      <c r="B19" s="15" t="s">
        <v>15</v>
      </c>
      <c r="C19" s="16">
        <v>15</v>
      </c>
      <c r="D19" s="16">
        <v>1.2</v>
      </c>
      <c r="E19" s="16">
        <v>0.2</v>
      </c>
      <c r="F19" s="16">
        <v>7.5</v>
      </c>
      <c r="G19" s="16">
        <v>37</v>
      </c>
      <c r="H19" s="16">
        <v>0</v>
      </c>
      <c r="I19" s="48">
        <v>480</v>
      </c>
    </row>
    <row r="20" spans="1:9" ht="13.5" customHeight="1">
      <c r="A20" s="44"/>
      <c r="B20" s="15" t="s">
        <v>16</v>
      </c>
      <c r="C20" s="16">
        <v>20</v>
      </c>
      <c r="D20" s="16">
        <v>1.52</v>
      </c>
      <c r="E20" s="16">
        <v>0.24</v>
      </c>
      <c r="F20" s="16">
        <v>7</v>
      </c>
      <c r="G20" s="16">
        <v>38.2</v>
      </c>
      <c r="H20" s="16">
        <v>0</v>
      </c>
      <c r="I20" s="48">
        <v>481</v>
      </c>
    </row>
    <row r="21" spans="1:9" ht="13.5" customHeight="1">
      <c r="A21" s="126"/>
      <c r="B21" s="127"/>
      <c r="C21" s="25"/>
      <c r="D21" s="64">
        <f>SUM(D14:D20)</f>
        <v>17.720000000000002</v>
      </c>
      <c r="E21" s="64">
        <f>SUM(E14:E20)</f>
        <v>15.959999999999999</v>
      </c>
      <c r="F21" s="64">
        <f>SUM(F14:F20)</f>
        <v>67.5</v>
      </c>
      <c r="G21" s="64">
        <f>SUM(G14:G20)</f>
        <v>487.06999999999994</v>
      </c>
      <c r="H21" s="64">
        <f>SUM(H14:H20)</f>
        <v>84.5</v>
      </c>
      <c r="I21" s="49"/>
    </row>
    <row r="22" spans="1:9" ht="13.5" customHeight="1">
      <c r="A22" s="44"/>
      <c r="B22" s="130"/>
      <c r="C22" s="27"/>
      <c r="D22" s="86"/>
      <c r="E22" s="86"/>
      <c r="F22" s="86"/>
      <c r="G22" s="86"/>
      <c r="H22" s="86"/>
      <c r="I22" s="48"/>
    </row>
    <row r="23" spans="1:9" ht="13.5" customHeight="1">
      <c r="A23" s="125" t="s">
        <v>84</v>
      </c>
      <c r="B23" s="15" t="s">
        <v>93</v>
      </c>
      <c r="C23" s="16" t="s">
        <v>101</v>
      </c>
      <c r="D23" s="16">
        <v>2.1</v>
      </c>
      <c r="E23" s="16">
        <v>6.1</v>
      </c>
      <c r="F23" s="16">
        <v>21.8</v>
      </c>
      <c r="G23" s="16">
        <v>148.5</v>
      </c>
      <c r="H23" s="16">
        <v>0</v>
      </c>
      <c r="I23" s="47"/>
    </row>
    <row r="24" spans="1:9" ht="13.5" customHeight="1">
      <c r="A24" s="110"/>
      <c r="B24" s="79" t="s">
        <v>92</v>
      </c>
      <c r="C24" s="11">
        <v>180</v>
      </c>
      <c r="D24" s="14">
        <v>5.4</v>
      </c>
      <c r="E24" s="14">
        <v>4.5</v>
      </c>
      <c r="F24" s="14">
        <v>7.2</v>
      </c>
      <c r="G24" s="14">
        <v>95.4</v>
      </c>
      <c r="H24" s="14">
        <v>1.3</v>
      </c>
      <c r="I24" s="47">
        <v>401</v>
      </c>
    </row>
    <row r="25" spans="1:9" ht="13.5" customHeight="1">
      <c r="A25" s="99"/>
      <c r="B25" s="131"/>
      <c r="C25" s="132"/>
      <c r="D25" s="133">
        <f>SUM(D23:D24)</f>
        <v>7.5</v>
      </c>
      <c r="E25" s="133">
        <f>SUM(E23:E24)</f>
        <v>10.6</v>
      </c>
      <c r="F25" s="133">
        <f>SUM(F23:F24)</f>
        <v>29</v>
      </c>
      <c r="G25" s="133">
        <f>SUM(G23:G24)</f>
        <v>243.9</v>
      </c>
      <c r="H25" s="133">
        <f>SUM(H23:H24)</f>
        <v>1.3</v>
      </c>
      <c r="I25" s="134"/>
    </row>
    <row r="26" spans="1:9" ht="13.5" customHeight="1">
      <c r="A26" s="37"/>
      <c r="B26" s="15"/>
      <c r="C26" s="16"/>
      <c r="D26" s="59"/>
      <c r="E26" s="59"/>
      <c r="F26" s="59"/>
      <c r="G26" s="59"/>
      <c r="H26" s="59"/>
      <c r="I26" s="48"/>
    </row>
    <row r="27" spans="1:9" ht="13.5" customHeight="1">
      <c r="A27" s="135" t="s">
        <v>12</v>
      </c>
      <c r="B27" s="10" t="s">
        <v>133</v>
      </c>
      <c r="C27" s="14" t="s">
        <v>143</v>
      </c>
      <c r="D27" s="11">
        <v>19.7</v>
      </c>
      <c r="E27" s="11">
        <v>15.6</v>
      </c>
      <c r="F27" s="11">
        <v>27.3</v>
      </c>
      <c r="G27" s="11">
        <v>285</v>
      </c>
      <c r="H27" s="29">
        <v>0.9</v>
      </c>
      <c r="I27" s="59" t="s">
        <v>135</v>
      </c>
    </row>
    <row r="28" spans="1:9" ht="13.5" customHeight="1">
      <c r="A28" s="99"/>
      <c r="B28" s="10" t="s">
        <v>106</v>
      </c>
      <c r="C28" s="14">
        <v>180</v>
      </c>
      <c r="D28" s="18">
        <v>5</v>
      </c>
      <c r="E28" s="18">
        <v>4.5</v>
      </c>
      <c r="F28" s="18">
        <v>8.9</v>
      </c>
      <c r="G28" s="18">
        <v>93.6</v>
      </c>
      <c r="H28" s="18">
        <v>2.3</v>
      </c>
      <c r="I28" s="47">
        <v>400</v>
      </c>
    </row>
    <row r="29" spans="1:9" ht="13.5" customHeight="1">
      <c r="A29" s="38"/>
      <c r="B29" s="15" t="s">
        <v>15</v>
      </c>
      <c r="C29" s="16">
        <v>20</v>
      </c>
      <c r="D29" s="16">
        <v>1.6</v>
      </c>
      <c r="E29" s="16">
        <v>0.2</v>
      </c>
      <c r="F29" s="16">
        <v>10</v>
      </c>
      <c r="G29" s="16">
        <v>49</v>
      </c>
      <c r="H29" s="16">
        <v>0</v>
      </c>
      <c r="I29" s="48">
        <v>480</v>
      </c>
    </row>
    <row r="30" spans="1:9" ht="13.5" customHeight="1">
      <c r="A30" s="44"/>
      <c r="B30" s="15" t="s">
        <v>16</v>
      </c>
      <c r="C30" s="16">
        <v>20</v>
      </c>
      <c r="D30" s="16">
        <v>1.52</v>
      </c>
      <c r="E30" s="16">
        <v>0.24</v>
      </c>
      <c r="F30" s="16">
        <v>7</v>
      </c>
      <c r="G30" s="16">
        <v>38.2</v>
      </c>
      <c r="H30" s="16">
        <v>0</v>
      </c>
      <c r="I30" s="48">
        <v>481</v>
      </c>
    </row>
    <row r="31" spans="1:9" ht="13.5" customHeight="1">
      <c r="A31" s="44"/>
      <c r="B31" s="23"/>
      <c r="C31" s="24"/>
      <c r="D31" s="58">
        <f>SUM(D27:D30)</f>
        <v>27.82</v>
      </c>
      <c r="E31" s="58">
        <f>SUM(E27:E30)</f>
        <v>20.54</v>
      </c>
      <c r="F31" s="58">
        <f>SUM(F27:F30)</f>
        <v>53.2</v>
      </c>
      <c r="G31" s="58">
        <f>SUM(G27:G30)</f>
        <v>465.8</v>
      </c>
      <c r="H31" s="58">
        <f>SUM(H27:H30)</f>
        <v>3.1999999999999997</v>
      </c>
      <c r="I31" s="24"/>
    </row>
    <row r="32" spans="1:9" ht="13.5" customHeight="1">
      <c r="A32" s="44"/>
      <c r="B32" s="51" t="s">
        <v>61</v>
      </c>
      <c r="C32" s="24"/>
      <c r="D32" s="58">
        <f>D6+D7+D8+D9+D12+D14+D15+D16+D17+D18+D19+D20+D23+D24+D27+D28+D29+D30</f>
        <v>60.13000000000001</v>
      </c>
      <c r="E32" s="58">
        <f>E6+E7+E8+E9+E12+E14+E15+E16+E17+E18+E19+E20+E23+E24+E27+E28+E29+E30</f>
        <v>53.910000000000004</v>
      </c>
      <c r="F32" s="58">
        <f>F6+F7+F8+F9+F12+F14+F15+F16+F17+F18+F19+F20+F23+F24+F27+F28+F29+F30</f>
        <v>203.8</v>
      </c>
      <c r="G32" s="58">
        <f>G6+G7+G8+G9+G12+G14+G15+G16+G17+G18+G19+G20+G23+G24+G27+G28+G29+G30</f>
        <v>1502.97</v>
      </c>
      <c r="H32" s="58">
        <f>H6+H7+H8+H9+H12+H14+H15+H16+H17+H18+H19+H20+H23+H24+H27+H28+H29+H30</f>
        <v>103.05000000000001</v>
      </c>
      <c r="I32" s="50"/>
    </row>
    <row r="33" spans="4:6" ht="12.75">
      <c r="D33" s="93"/>
      <c r="E33" s="94"/>
      <c r="F33" s="93"/>
    </row>
    <row r="34" spans="4:6" ht="12.75">
      <c r="D34" s="94"/>
      <c r="E34" s="94"/>
      <c r="F34" s="94"/>
    </row>
  </sheetData>
  <sheetProtection selectLockedCells="1" selectUnlockedCells="1"/>
  <mergeCells count="2">
    <mergeCell ref="D1:F1"/>
    <mergeCell ref="D2:F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8">
      <selection activeCell="B25" sqref="B25"/>
    </sheetView>
  </sheetViews>
  <sheetFormatPr defaultColWidth="9.00390625" defaultRowHeight="12.75"/>
  <cols>
    <col min="1" max="1" width="16.25390625" style="0" customWidth="1"/>
    <col min="2" max="2" width="43.375" style="0" customWidth="1"/>
    <col min="3" max="3" width="11.75390625" style="0" customWidth="1"/>
    <col min="4" max="4" width="7.75390625" style="0" customWidth="1"/>
    <col min="5" max="5" width="6.375" style="0" customWidth="1"/>
    <col min="6" max="6" width="6.25390625" style="0" customWidth="1"/>
    <col min="7" max="7" width="9.375" style="0" customWidth="1"/>
    <col min="8" max="8" width="9.875" style="0" customWidth="1"/>
    <col min="9" max="9" width="10.75390625" style="0" customWidth="1"/>
    <col min="10" max="10" width="5.875" style="0" customWidth="1"/>
    <col min="11" max="12" width="6.375" style="0" customWidth="1"/>
  </cols>
  <sheetData>
    <row r="1" ht="13.5" customHeight="1"/>
    <row r="2" spans="1:9" ht="13.5" customHeight="1">
      <c r="A2" s="1" t="s">
        <v>38</v>
      </c>
      <c r="B2" s="55" t="s">
        <v>34</v>
      </c>
      <c r="C2" s="52" t="s">
        <v>35</v>
      </c>
      <c r="D2" s="212" t="s">
        <v>0</v>
      </c>
      <c r="E2" s="212"/>
      <c r="F2" s="212"/>
      <c r="G2" s="1" t="s">
        <v>1</v>
      </c>
      <c r="H2" s="33" t="s">
        <v>31</v>
      </c>
      <c r="I2" s="45" t="s">
        <v>32</v>
      </c>
    </row>
    <row r="3" spans="1:9" ht="13.5" customHeight="1">
      <c r="A3" s="4"/>
      <c r="B3" s="56"/>
      <c r="C3" s="53" t="s">
        <v>36</v>
      </c>
      <c r="D3" s="213" t="s">
        <v>2</v>
      </c>
      <c r="E3" s="213"/>
      <c r="F3" s="213"/>
      <c r="G3" s="4" t="s">
        <v>3</v>
      </c>
      <c r="H3" s="35" t="s">
        <v>8</v>
      </c>
      <c r="I3" s="34" t="s">
        <v>33</v>
      </c>
    </row>
    <row r="4" spans="1:9" ht="13.5" customHeight="1">
      <c r="A4" s="4"/>
      <c r="B4" s="57"/>
      <c r="C4" s="53"/>
      <c r="D4" s="1" t="s">
        <v>4</v>
      </c>
      <c r="E4" s="1" t="s">
        <v>5</v>
      </c>
      <c r="F4" s="1" t="s">
        <v>6</v>
      </c>
      <c r="G4" s="5" t="s">
        <v>7</v>
      </c>
      <c r="H4" s="6"/>
      <c r="I4" s="5"/>
    </row>
    <row r="5" spans="1:9" ht="13.5" customHeight="1">
      <c r="A5" s="36" t="s">
        <v>49</v>
      </c>
      <c r="B5" s="54"/>
      <c r="C5" s="7"/>
      <c r="D5" s="7"/>
      <c r="E5" s="7"/>
      <c r="F5" s="8"/>
      <c r="G5" s="9"/>
      <c r="H5" s="8"/>
      <c r="I5" s="8"/>
    </row>
    <row r="6" spans="1:9" ht="13.5" customHeight="1">
      <c r="A6" s="39" t="s">
        <v>9</v>
      </c>
      <c r="B6" s="1"/>
      <c r="C6" s="29"/>
      <c r="D6" s="29"/>
      <c r="E6" s="29"/>
      <c r="F6" s="46"/>
      <c r="G6" s="66"/>
      <c r="H6" s="46"/>
      <c r="I6" s="46"/>
    </row>
    <row r="7" spans="1:9" ht="13.5" customHeight="1">
      <c r="A7" s="101"/>
      <c r="B7" s="15" t="s">
        <v>10</v>
      </c>
      <c r="C7" s="16">
        <v>10</v>
      </c>
      <c r="D7" s="16">
        <v>0.08</v>
      </c>
      <c r="E7" s="16">
        <v>7.3</v>
      </c>
      <c r="F7" s="16">
        <v>0.1</v>
      </c>
      <c r="G7" s="62">
        <v>66.1</v>
      </c>
      <c r="H7" s="16">
        <v>0</v>
      </c>
      <c r="I7" s="48">
        <v>6</v>
      </c>
    </row>
    <row r="8" spans="1:9" ht="13.5" customHeight="1">
      <c r="A8" s="106"/>
      <c r="B8" s="10" t="s">
        <v>86</v>
      </c>
      <c r="C8" s="16" t="s">
        <v>87</v>
      </c>
      <c r="D8" s="16">
        <v>4.6</v>
      </c>
      <c r="E8" s="16">
        <v>5.1</v>
      </c>
      <c r="F8" s="16">
        <v>24.8</v>
      </c>
      <c r="G8" s="16">
        <v>163</v>
      </c>
      <c r="H8" s="32">
        <v>0.8</v>
      </c>
      <c r="I8" s="65">
        <v>185</v>
      </c>
    </row>
    <row r="9" spans="1:9" ht="13.5" customHeight="1">
      <c r="A9" s="40"/>
      <c r="B9" s="15" t="s">
        <v>20</v>
      </c>
      <c r="C9" s="16">
        <v>150</v>
      </c>
      <c r="D9" s="16">
        <v>2.3</v>
      </c>
      <c r="E9" s="16">
        <v>2</v>
      </c>
      <c r="F9" s="16">
        <v>12</v>
      </c>
      <c r="G9" s="16">
        <v>75</v>
      </c>
      <c r="H9" s="16">
        <v>1</v>
      </c>
      <c r="I9" s="59">
        <v>395</v>
      </c>
    </row>
    <row r="10" spans="1:9" ht="13.5" customHeight="1">
      <c r="A10" s="40"/>
      <c r="B10" s="15" t="s">
        <v>15</v>
      </c>
      <c r="C10" s="16">
        <v>20</v>
      </c>
      <c r="D10" s="16">
        <v>1.6</v>
      </c>
      <c r="E10" s="16">
        <v>0.2</v>
      </c>
      <c r="F10" s="16">
        <v>10</v>
      </c>
      <c r="G10" s="16">
        <v>49</v>
      </c>
      <c r="H10" s="16">
        <v>0</v>
      </c>
      <c r="I10" s="48">
        <v>480</v>
      </c>
    </row>
    <row r="11" spans="1:9" ht="13.5" customHeight="1">
      <c r="A11" s="41"/>
      <c r="B11" s="12"/>
      <c r="C11" s="13"/>
      <c r="D11" s="13">
        <f>SUM(D7:D10)</f>
        <v>8.58</v>
      </c>
      <c r="E11" s="13">
        <f>SUM(E7:E10)</f>
        <v>14.599999999999998</v>
      </c>
      <c r="F11" s="13">
        <f>SUM(F7:F10)</f>
        <v>46.900000000000006</v>
      </c>
      <c r="G11" s="13">
        <f>SUM(G7:G10)</f>
        <v>353.1</v>
      </c>
      <c r="H11" s="13">
        <f>SUM(H7:H10)</f>
        <v>1.8</v>
      </c>
      <c r="I11" s="47"/>
    </row>
    <row r="12" spans="1:9" ht="13.5" customHeight="1">
      <c r="A12" s="41"/>
      <c r="B12" s="12"/>
      <c r="C12" s="13"/>
      <c r="D12" s="13"/>
      <c r="E12" s="13"/>
      <c r="F12" s="13"/>
      <c r="G12" s="13"/>
      <c r="H12" s="13"/>
      <c r="I12" s="47"/>
    </row>
    <row r="13" spans="1:9" ht="13.5" customHeight="1">
      <c r="A13" s="41" t="s">
        <v>14</v>
      </c>
      <c r="B13" s="10" t="s">
        <v>17</v>
      </c>
      <c r="C13" s="14" t="s">
        <v>81</v>
      </c>
      <c r="D13" s="18">
        <v>0.5</v>
      </c>
      <c r="E13" s="18">
        <v>0.5</v>
      </c>
      <c r="F13" s="18">
        <v>11.8</v>
      </c>
      <c r="G13" s="18">
        <v>53</v>
      </c>
      <c r="H13" s="18">
        <v>12</v>
      </c>
      <c r="I13" s="47">
        <v>368</v>
      </c>
    </row>
    <row r="14" spans="1:9" ht="13.5" customHeight="1">
      <c r="A14" s="41"/>
      <c r="B14" s="14"/>
      <c r="C14" s="11"/>
      <c r="D14" s="14"/>
      <c r="E14" s="14"/>
      <c r="F14" s="14"/>
      <c r="G14" s="14"/>
      <c r="H14" s="14"/>
      <c r="I14" s="47"/>
    </row>
    <row r="15" spans="1:9" ht="13.5" customHeight="1">
      <c r="A15" s="41" t="s">
        <v>11</v>
      </c>
      <c r="B15" s="10" t="s">
        <v>22</v>
      </c>
      <c r="C15" s="11">
        <v>150</v>
      </c>
      <c r="D15" s="14">
        <v>1.3</v>
      </c>
      <c r="E15" s="14">
        <v>3.6</v>
      </c>
      <c r="F15" s="14">
        <v>5.2</v>
      </c>
      <c r="G15" s="14">
        <v>58.9</v>
      </c>
      <c r="H15" s="14">
        <v>5.1</v>
      </c>
      <c r="I15" s="61">
        <v>99</v>
      </c>
    </row>
    <row r="16" spans="1:9" ht="13.5" customHeight="1">
      <c r="A16" s="111"/>
      <c r="B16" s="67" t="s">
        <v>131</v>
      </c>
      <c r="C16" s="46" t="s">
        <v>138</v>
      </c>
      <c r="D16" s="46">
        <v>8.1</v>
      </c>
      <c r="E16" s="46">
        <v>9</v>
      </c>
      <c r="F16" s="46">
        <v>10.3</v>
      </c>
      <c r="G16" s="46">
        <v>155</v>
      </c>
      <c r="H16" s="46">
        <v>0.5</v>
      </c>
      <c r="I16" s="64" t="s">
        <v>132</v>
      </c>
    </row>
    <row r="17" spans="1:9" ht="13.5" customHeight="1">
      <c r="A17" s="44"/>
      <c r="B17" s="62" t="s">
        <v>110</v>
      </c>
      <c r="C17" s="46">
        <v>100</v>
      </c>
      <c r="D17" s="46">
        <v>3.1</v>
      </c>
      <c r="E17" s="46">
        <v>2.6</v>
      </c>
      <c r="F17" s="46">
        <v>14</v>
      </c>
      <c r="G17" s="46">
        <v>92</v>
      </c>
      <c r="H17" s="46">
        <v>0</v>
      </c>
      <c r="I17" s="49">
        <v>168</v>
      </c>
    </row>
    <row r="18" spans="1:9" ht="13.5" customHeight="1">
      <c r="A18" s="44"/>
      <c r="B18" s="79" t="s">
        <v>136</v>
      </c>
      <c r="C18" s="14">
        <v>60</v>
      </c>
      <c r="D18" s="14">
        <v>1.3</v>
      </c>
      <c r="E18" s="14">
        <v>2.8</v>
      </c>
      <c r="F18" s="14">
        <v>6.5</v>
      </c>
      <c r="G18" s="14">
        <v>56.3</v>
      </c>
      <c r="H18" s="14">
        <v>3</v>
      </c>
      <c r="I18" s="61">
        <v>54</v>
      </c>
    </row>
    <row r="19" spans="1:9" ht="13.5" customHeight="1">
      <c r="A19" s="80"/>
      <c r="B19" s="10" t="s">
        <v>25</v>
      </c>
      <c r="C19" s="14">
        <v>150</v>
      </c>
      <c r="D19" s="14">
        <v>0.3</v>
      </c>
      <c r="E19" s="14">
        <v>0.2</v>
      </c>
      <c r="F19" s="14">
        <v>21</v>
      </c>
      <c r="G19" s="14">
        <v>85</v>
      </c>
      <c r="H19" s="14">
        <v>0.5</v>
      </c>
      <c r="I19" s="47">
        <v>376</v>
      </c>
    </row>
    <row r="20" spans="1:9" ht="13.5" customHeight="1">
      <c r="A20" s="44"/>
      <c r="B20" s="15" t="s">
        <v>15</v>
      </c>
      <c r="C20" s="16">
        <v>15</v>
      </c>
      <c r="D20" s="16">
        <v>1.2</v>
      </c>
      <c r="E20" s="16">
        <v>0.2</v>
      </c>
      <c r="F20" s="16">
        <v>7.5</v>
      </c>
      <c r="G20" s="16">
        <v>37</v>
      </c>
      <c r="H20" s="16">
        <v>0</v>
      </c>
      <c r="I20" s="48">
        <v>480</v>
      </c>
    </row>
    <row r="21" spans="1:9" ht="13.5" customHeight="1">
      <c r="A21" s="44"/>
      <c r="B21" s="15" t="s">
        <v>16</v>
      </c>
      <c r="C21" s="16">
        <v>20</v>
      </c>
      <c r="D21" s="16">
        <v>1.52</v>
      </c>
      <c r="E21" s="16">
        <v>0.24</v>
      </c>
      <c r="F21" s="16">
        <v>7</v>
      </c>
      <c r="G21" s="16">
        <v>38.2</v>
      </c>
      <c r="H21" s="16">
        <v>0</v>
      </c>
      <c r="I21" s="48">
        <v>481</v>
      </c>
    </row>
    <row r="22" spans="1:9" ht="13.5" customHeight="1">
      <c r="A22" s="123"/>
      <c r="B22" s="127"/>
      <c r="C22" s="25"/>
      <c r="D22" s="64">
        <f>SUM(D15:D21)</f>
        <v>16.82</v>
      </c>
      <c r="E22" s="64">
        <f>SUM(E15:E21)</f>
        <v>18.639999999999997</v>
      </c>
      <c r="F22" s="64">
        <f>SUM(F15:F21)</f>
        <v>71.5</v>
      </c>
      <c r="G22" s="64">
        <f>SUM(G15:G21)</f>
        <v>522.4</v>
      </c>
      <c r="H22" s="64">
        <f>SUM(H15:H21)</f>
        <v>9.1</v>
      </c>
      <c r="I22" s="49"/>
    </row>
    <row r="23" spans="1:9" ht="13.5" customHeight="1">
      <c r="A23" s="51"/>
      <c r="B23" s="130"/>
      <c r="C23" s="27"/>
      <c r="D23" s="59"/>
      <c r="E23" s="59"/>
      <c r="F23" s="59"/>
      <c r="G23" s="59"/>
      <c r="H23" s="59"/>
      <c r="I23" s="48"/>
    </row>
    <row r="24" spans="1:9" ht="13.5" customHeight="1">
      <c r="A24" s="125" t="s">
        <v>84</v>
      </c>
      <c r="B24" s="128" t="s">
        <v>91</v>
      </c>
      <c r="C24" s="129">
        <v>60</v>
      </c>
      <c r="D24" s="129">
        <v>4.2</v>
      </c>
      <c r="E24" s="129">
        <v>4.8</v>
      </c>
      <c r="F24" s="129">
        <v>33.2</v>
      </c>
      <c r="G24" s="129">
        <v>193</v>
      </c>
      <c r="H24" s="24">
        <v>0</v>
      </c>
      <c r="I24" s="102">
        <v>474</v>
      </c>
    </row>
    <row r="25" spans="1:9" ht="13.5" customHeight="1">
      <c r="A25" s="38"/>
      <c r="B25" s="10" t="s">
        <v>89</v>
      </c>
      <c r="C25" s="11">
        <v>180</v>
      </c>
      <c r="D25" s="14">
        <v>5.4</v>
      </c>
      <c r="E25" s="14">
        <v>4.5</v>
      </c>
      <c r="F25" s="14">
        <v>7.2</v>
      </c>
      <c r="G25" s="14">
        <v>95.4</v>
      </c>
      <c r="H25" s="14">
        <v>1.3</v>
      </c>
      <c r="I25" s="47">
        <v>401</v>
      </c>
    </row>
    <row r="26" spans="1:9" ht="13.5" customHeight="1">
      <c r="A26" s="51"/>
      <c r="B26" s="15"/>
      <c r="C26" s="16"/>
      <c r="D26" s="59">
        <f>SUM(D24:D25)</f>
        <v>9.600000000000001</v>
      </c>
      <c r="E26" s="59">
        <f>SUM(E24:E25)</f>
        <v>9.3</v>
      </c>
      <c r="F26" s="59">
        <f>SUM(F24:F25)</f>
        <v>40.400000000000006</v>
      </c>
      <c r="G26" s="59">
        <f>SUM(G24:G25)</f>
        <v>288.4</v>
      </c>
      <c r="H26" s="59">
        <f>SUM(H24:H25)</f>
        <v>1.3</v>
      </c>
      <c r="I26" s="48"/>
    </row>
    <row r="27" spans="1:9" ht="13.5" customHeight="1">
      <c r="A27" s="51"/>
      <c r="B27" s="15"/>
      <c r="C27" s="16"/>
      <c r="D27" s="59"/>
      <c r="E27" s="59"/>
      <c r="F27" s="59"/>
      <c r="G27" s="59"/>
      <c r="H27" s="59"/>
      <c r="I27" s="48"/>
    </row>
    <row r="28" spans="1:9" ht="13.5" customHeight="1">
      <c r="A28" s="135" t="s">
        <v>12</v>
      </c>
      <c r="B28" s="20" t="s">
        <v>96</v>
      </c>
      <c r="C28" s="21">
        <v>60</v>
      </c>
      <c r="D28" s="21">
        <v>8</v>
      </c>
      <c r="E28" s="21">
        <v>2.1</v>
      </c>
      <c r="F28" s="21">
        <v>4.4</v>
      </c>
      <c r="G28" s="21">
        <v>68</v>
      </c>
      <c r="H28" s="21">
        <v>0.1</v>
      </c>
      <c r="I28" s="60">
        <v>263</v>
      </c>
    </row>
    <row r="29" spans="1:9" ht="13.5" customHeight="1">
      <c r="A29" s="51"/>
      <c r="B29" s="10" t="s">
        <v>97</v>
      </c>
      <c r="C29" s="14">
        <v>120</v>
      </c>
      <c r="D29" s="14">
        <v>2.9</v>
      </c>
      <c r="E29" s="14">
        <v>4.8</v>
      </c>
      <c r="F29" s="14">
        <v>15.5</v>
      </c>
      <c r="G29" s="14">
        <v>117.6</v>
      </c>
      <c r="H29" s="14">
        <v>3.5</v>
      </c>
      <c r="I29" s="61">
        <v>151</v>
      </c>
    </row>
    <row r="30" spans="1:9" ht="13.5" customHeight="1">
      <c r="A30" s="108"/>
      <c r="B30" s="122" t="s">
        <v>18</v>
      </c>
      <c r="C30" s="16" t="s">
        <v>68</v>
      </c>
      <c r="D30" s="16">
        <v>0.06</v>
      </c>
      <c r="E30" s="16">
        <v>0.02</v>
      </c>
      <c r="F30" s="16">
        <v>10</v>
      </c>
      <c r="G30" s="16">
        <v>40</v>
      </c>
      <c r="H30" s="16">
        <v>0</v>
      </c>
      <c r="I30" s="48">
        <v>392</v>
      </c>
    </row>
    <row r="31" spans="1:9" ht="13.5" customHeight="1">
      <c r="A31" s="44"/>
      <c r="B31" s="15" t="s">
        <v>15</v>
      </c>
      <c r="C31" s="16">
        <v>20</v>
      </c>
      <c r="D31" s="16">
        <v>1.6</v>
      </c>
      <c r="E31" s="16">
        <v>0.2</v>
      </c>
      <c r="F31" s="16">
        <v>10</v>
      </c>
      <c r="G31" s="16">
        <v>49</v>
      </c>
      <c r="H31" s="16">
        <v>0</v>
      </c>
      <c r="I31" s="48">
        <v>480</v>
      </c>
    </row>
    <row r="32" spans="1:9" ht="13.5" customHeight="1">
      <c r="A32" s="44"/>
      <c r="B32" s="15" t="s">
        <v>16</v>
      </c>
      <c r="C32" s="16">
        <v>20</v>
      </c>
      <c r="D32" s="16">
        <v>1.52</v>
      </c>
      <c r="E32" s="16">
        <v>0.24</v>
      </c>
      <c r="F32" s="16">
        <v>7</v>
      </c>
      <c r="G32" s="16">
        <v>38.2</v>
      </c>
      <c r="H32" s="16">
        <v>0</v>
      </c>
      <c r="I32" s="48">
        <v>481</v>
      </c>
    </row>
    <row r="33" spans="1:9" ht="13.5" customHeight="1">
      <c r="A33" s="40"/>
      <c r="B33" s="23"/>
      <c r="C33" s="24"/>
      <c r="D33" s="58">
        <f>SUM(D28:D32)</f>
        <v>14.08</v>
      </c>
      <c r="E33" s="58">
        <f>SUM(E28:E32)</f>
        <v>7.36</v>
      </c>
      <c r="F33" s="58">
        <f>SUM(F28:F32)</f>
        <v>46.9</v>
      </c>
      <c r="G33" s="58">
        <f>SUM(G28:G32)</f>
        <v>312.8</v>
      </c>
      <c r="H33" s="58">
        <f>SUM(H28:H32)</f>
        <v>3.6</v>
      </c>
      <c r="I33" s="50"/>
    </row>
    <row r="34" spans="1:9" ht="13.5" customHeight="1">
      <c r="A34" s="51" t="s">
        <v>62</v>
      </c>
      <c r="B34" s="23"/>
      <c r="C34" s="24"/>
      <c r="D34" s="58">
        <f>D7+D8+D9+D10+D13+D15+D16+D17+D18+D19+D20+D21+D24+D25+D28+D29+D30+D31+D32</f>
        <v>49.580000000000005</v>
      </c>
      <c r="E34" s="58">
        <f>E7+E8+E9+E10+E13+E15+E16+E17+E18+E19+E20+E21+E24+E25+E28+E29+E30+E31+E32</f>
        <v>50.40000000000001</v>
      </c>
      <c r="F34" s="58">
        <f>F7+F8+F9+F10+F13+F15+F16+F17+F18+F19+F20+F21+F24+F25+F28+F29+F30+F31+F32</f>
        <v>217.49999999999997</v>
      </c>
      <c r="G34" s="58">
        <f>G7+G8+G9+G10+G13+G15+G16+G17+G18+G19+G20+G21+G24+G25+G28+G29+G30+G31+G32</f>
        <v>1529.7</v>
      </c>
      <c r="H34" s="58">
        <f>H7+H8+H9+H10+H13+H15+H16+H17+H18+H19+H20+H21+H24+H25+H28+H29+H30+H31+H32</f>
        <v>27.8</v>
      </c>
      <c r="I34" s="50"/>
    </row>
    <row r="35" spans="4:6" ht="13.5" customHeight="1">
      <c r="D35" s="94"/>
      <c r="E35" s="94"/>
      <c r="F35" s="94"/>
    </row>
    <row r="36" spans="4:6" ht="12.75">
      <c r="D36" s="94"/>
      <c r="E36" s="94"/>
      <c r="F36" s="94"/>
    </row>
  </sheetData>
  <sheetProtection selectLockedCells="1" selectUnlockedCells="1"/>
  <mergeCells count="2">
    <mergeCell ref="D2:F2"/>
    <mergeCell ref="D3:F3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17.625" style="0" customWidth="1"/>
    <col min="2" max="2" width="46.375" style="0" customWidth="1"/>
    <col min="3" max="3" width="10.375" style="0" customWidth="1"/>
    <col min="4" max="5" width="7.125" style="0" customWidth="1"/>
    <col min="6" max="6" width="6.00390625" style="0" customWidth="1"/>
    <col min="7" max="7" width="10.00390625" style="0" customWidth="1"/>
    <col min="8" max="8" width="10.125" style="0" customWidth="1"/>
    <col min="9" max="9" width="11.125" style="0" customWidth="1"/>
    <col min="10" max="10" width="7.375" style="0" customWidth="1"/>
    <col min="11" max="11" width="7.625" style="0" customWidth="1"/>
    <col min="12" max="12" width="7.375" style="0" customWidth="1"/>
  </cols>
  <sheetData>
    <row r="1" spans="1:9" ht="13.5" customHeight="1">
      <c r="A1" s="1" t="s">
        <v>38</v>
      </c>
      <c r="B1" s="55" t="s">
        <v>34</v>
      </c>
      <c r="C1" s="3" t="s">
        <v>35</v>
      </c>
      <c r="D1" s="214" t="s">
        <v>0</v>
      </c>
      <c r="E1" s="214"/>
      <c r="F1" s="214"/>
      <c r="G1" s="2" t="s">
        <v>1</v>
      </c>
      <c r="H1" s="68" t="s">
        <v>31</v>
      </c>
      <c r="I1" s="68" t="s">
        <v>32</v>
      </c>
    </row>
    <row r="2" spans="1:9" ht="13.5" customHeight="1">
      <c r="A2" s="4"/>
      <c r="B2" s="56"/>
      <c r="C2" s="69" t="s">
        <v>36</v>
      </c>
      <c r="D2" s="215" t="s">
        <v>2</v>
      </c>
      <c r="E2" s="215"/>
      <c r="F2" s="215"/>
      <c r="G2" s="70" t="s">
        <v>3</v>
      </c>
      <c r="H2" s="71" t="s">
        <v>8</v>
      </c>
      <c r="I2" s="71" t="s">
        <v>33</v>
      </c>
    </row>
    <row r="3" spans="1:9" ht="13.5" customHeight="1">
      <c r="A3" s="4"/>
      <c r="B3" s="57"/>
      <c r="C3" s="69"/>
      <c r="D3" s="2" t="s">
        <v>4</v>
      </c>
      <c r="E3" s="2" t="s">
        <v>5</v>
      </c>
      <c r="F3" s="2" t="s">
        <v>6</v>
      </c>
      <c r="G3" s="72" t="s">
        <v>7</v>
      </c>
      <c r="H3" s="73"/>
      <c r="I3" s="72"/>
    </row>
    <row r="4" spans="1:9" ht="13.5" customHeight="1">
      <c r="A4" s="36" t="s">
        <v>52</v>
      </c>
      <c r="B4" s="54"/>
      <c r="C4" s="74"/>
      <c r="D4" s="74"/>
      <c r="E4" s="74"/>
      <c r="F4" s="75"/>
      <c r="G4" s="76"/>
      <c r="H4" s="75"/>
      <c r="I4" s="75"/>
    </row>
    <row r="5" spans="1:9" ht="13.5" customHeight="1">
      <c r="A5" s="39" t="s">
        <v>9</v>
      </c>
      <c r="B5" s="1"/>
      <c r="C5" s="29"/>
      <c r="D5" s="29"/>
      <c r="E5" s="29"/>
      <c r="F5" s="46"/>
      <c r="G5" s="66"/>
      <c r="H5" s="46"/>
      <c r="I5" s="46"/>
    </row>
    <row r="6" spans="1:9" ht="13.5" customHeight="1">
      <c r="A6" s="40"/>
      <c r="B6" s="16" t="s">
        <v>115</v>
      </c>
      <c r="C6" s="16">
        <v>7</v>
      </c>
      <c r="D6" s="16">
        <v>1.62</v>
      </c>
      <c r="E6" s="16">
        <v>2.1</v>
      </c>
      <c r="F6" s="16">
        <v>0</v>
      </c>
      <c r="G6" s="16">
        <v>25.2</v>
      </c>
      <c r="H6" s="16">
        <v>0.05</v>
      </c>
      <c r="I6" s="59">
        <v>7</v>
      </c>
    </row>
    <row r="7" spans="1:9" ht="13.5" customHeight="1">
      <c r="A7" s="106"/>
      <c r="B7" s="173" t="s">
        <v>85</v>
      </c>
      <c r="C7" s="173" t="s">
        <v>87</v>
      </c>
      <c r="D7" s="173">
        <v>4.3</v>
      </c>
      <c r="E7" s="173">
        <v>4.9</v>
      </c>
      <c r="F7" s="173">
        <v>21.8</v>
      </c>
      <c r="G7" s="173">
        <v>154</v>
      </c>
      <c r="H7" s="173">
        <v>0.9</v>
      </c>
      <c r="I7" s="174">
        <v>185</v>
      </c>
    </row>
    <row r="8" spans="1:9" ht="13.5" customHeight="1">
      <c r="A8" s="40"/>
      <c r="B8" s="16" t="s">
        <v>13</v>
      </c>
      <c r="C8" s="16">
        <v>150</v>
      </c>
      <c r="D8" s="16">
        <v>3</v>
      </c>
      <c r="E8" s="16">
        <v>2.6</v>
      </c>
      <c r="F8" s="16">
        <v>13.2</v>
      </c>
      <c r="G8" s="16">
        <v>89</v>
      </c>
      <c r="H8" s="16">
        <v>1.2</v>
      </c>
      <c r="I8" s="59">
        <v>397</v>
      </c>
    </row>
    <row r="9" spans="1:9" ht="13.5" customHeight="1">
      <c r="A9" s="40"/>
      <c r="B9" s="15" t="s">
        <v>15</v>
      </c>
      <c r="C9" s="16">
        <v>20</v>
      </c>
      <c r="D9" s="16">
        <v>1.6</v>
      </c>
      <c r="E9" s="16">
        <v>0.2</v>
      </c>
      <c r="F9" s="16">
        <v>10</v>
      </c>
      <c r="G9" s="16">
        <v>49</v>
      </c>
      <c r="H9" s="16">
        <v>0</v>
      </c>
      <c r="I9" s="48">
        <v>480</v>
      </c>
    </row>
    <row r="10" spans="1:9" ht="13.5" customHeight="1">
      <c r="A10" s="41"/>
      <c r="B10" s="12"/>
      <c r="C10" s="13"/>
      <c r="D10" s="13">
        <f>SUM(D6:D9)</f>
        <v>10.52</v>
      </c>
      <c r="E10" s="13">
        <f>SUM(E6:E9)</f>
        <v>9.799999999999999</v>
      </c>
      <c r="F10" s="13">
        <f>SUM(F6:F9)</f>
        <v>45</v>
      </c>
      <c r="G10" s="13">
        <f>SUM(G6:G9)</f>
        <v>317.2</v>
      </c>
      <c r="H10" s="13">
        <f>SUM(H6:H9)</f>
        <v>2.15</v>
      </c>
      <c r="I10" s="47"/>
    </row>
    <row r="11" spans="1:9" ht="13.5" customHeight="1">
      <c r="A11" s="41"/>
      <c r="B11" s="12"/>
      <c r="C11" s="13"/>
      <c r="D11" s="13"/>
      <c r="E11" s="13"/>
      <c r="F11" s="13"/>
      <c r="G11" s="13"/>
      <c r="H11" s="13"/>
      <c r="I11" s="47"/>
    </row>
    <row r="12" spans="1:9" ht="13.5" customHeight="1">
      <c r="A12" s="41" t="s">
        <v>14</v>
      </c>
      <c r="B12" s="10" t="s">
        <v>17</v>
      </c>
      <c r="C12" s="14" t="s">
        <v>81</v>
      </c>
      <c r="D12" s="18">
        <v>0.5</v>
      </c>
      <c r="E12" s="18">
        <v>0.5</v>
      </c>
      <c r="F12" s="18">
        <v>11.8</v>
      </c>
      <c r="G12" s="18">
        <v>53</v>
      </c>
      <c r="H12" s="18">
        <v>12</v>
      </c>
      <c r="I12" s="47">
        <v>368</v>
      </c>
    </row>
    <row r="13" spans="1:9" ht="13.5" customHeight="1">
      <c r="A13" s="41"/>
      <c r="B13" s="12"/>
      <c r="C13" s="11"/>
      <c r="D13" s="14"/>
      <c r="E13" s="14"/>
      <c r="F13" s="14"/>
      <c r="G13" s="14"/>
      <c r="H13" s="14"/>
      <c r="I13" s="87"/>
    </row>
    <row r="14" spans="1:9" ht="13.5" customHeight="1">
      <c r="A14" s="41" t="s">
        <v>11</v>
      </c>
      <c r="B14" s="17"/>
      <c r="C14" s="11"/>
      <c r="D14" s="14"/>
      <c r="E14" s="14"/>
      <c r="F14" s="14"/>
      <c r="G14" s="14"/>
      <c r="H14" s="14"/>
      <c r="I14" s="47"/>
    </row>
    <row r="15" spans="1:9" ht="13.5" customHeight="1">
      <c r="A15" s="43"/>
      <c r="B15" s="10" t="s">
        <v>99</v>
      </c>
      <c r="C15" s="11">
        <v>150</v>
      </c>
      <c r="D15" s="14">
        <v>1.1</v>
      </c>
      <c r="E15" s="14">
        <v>3.6</v>
      </c>
      <c r="F15" s="14">
        <v>5.2</v>
      </c>
      <c r="G15" s="14">
        <v>75.8</v>
      </c>
      <c r="H15" s="14">
        <v>11.1</v>
      </c>
      <c r="I15" s="47">
        <v>67</v>
      </c>
    </row>
    <row r="16" spans="1:9" ht="13.5" customHeight="1">
      <c r="A16" s="111"/>
      <c r="B16" s="10" t="s">
        <v>116</v>
      </c>
      <c r="C16" s="11">
        <v>180</v>
      </c>
      <c r="D16" s="14">
        <v>9</v>
      </c>
      <c r="E16" s="14">
        <v>5.8</v>
      </c>
      <c r="F16" s="14">
        <v>16.6</v>
      </c>
      <c r="G16" s="14">
        <v>155</v>
      </c>
      <c r="H16" s="14">
        <v>7.4</v>
      </c>
      <c r="I16" s="61">
        <v>302</v>
      </c>
    </row>
    <row r="17" spans="1:9" ht="13.5" customHeight="1">
      <c r="A17" s="37"/>
      <c r="B17" s="15" t="s">
        <v>121</v>
      </c>
      <c r="C17" s="16">
        <v>150</v>
      </c>
      <c r="D17" s="16">
        <v>0.5</v>
      </c>
      <c r="E17" s="16">
        <v>0.22</v>
      </c>
      <c r="F17" s="16">
        <v>15.5</v>
      </c>
      <c r="G17" s="16">
        <v>65.77</v>
      </c>
      <c r="H17" s="16">
        <v>75</v>
      </c>
      <c r="I17" s="48">
        <v>398</v>
      </c>
    </row>
    <row r="18" spans="1:9" ht="13.5" customHeight="1">
      <c r="A18" s="44"/>
      <c r="B18" s="15" t="s">
        <v>15</v>
      </c>
      <c r="C18" s="16">
        <v>15</v>
      </c>
      <c r="D18" s="16">
        <v>1.2</v>
      </c>
      <c r="E18" s="16">
        <v>0.2</v>
      </c>
      <c r="F18" s="16">
        <v>7.5</v>
      </c>
      <c r="G18" s="16">
        <v>37</v>
      </c>
      <c r="H18" s="16">
        <v>0</v>
      </c>
      <c r="I18" s="48">
        <v>480</v>
      </c>
    </row>
    <row r="19" spans="1:9" ht="13.5" customHeight="1">
      <c r="A19" s="44"/>
      <c r="B19" s="15" t="s">
        <v>16</v>
      </c>
      <c r="C19" s="16">
        <v>20</v>
      </c>
      <c r="D19" s="16">
        <v>1.52</v>
      </c>
      <c r="E19" s="16">
        <v>0.24</v>
      </c>
      <c r="F19" s="16">
        <v>7</v>
      </c>
      <c r="G19" s="16">
        <v>38.2</v>
      </c>
      <c r="H19" s="16">
        <v>0</v>
      </c>
      <c r="I19" s="48">
        <v>481</v>
      </c>
    </row>
    <row r="20" spans="1:9" ht="13.5" customHeight="1">
      <c r="A20" s="123"/>
      <c r="B20" s="127"/>
      <c r="C20" s="25"/>
      <c r="D20" s="64">
        <f>SUM(D14:D19)</f>
        <v>13.319999999999999</v>
      </c>
      <c r="E20" s="64">
        <f>SUM(E14:E19)</f>
        <v>10.06</v>
      </c>
      <c r="F20" s="64">
        <f>SUM(F14:F19)</f>
        <v>51.8</v>
      </c>
      <c r="G20" s="64">
        <f>SUM(G14:G19)</f>
        <v>371.77</v>
      </c>
      <c r="H20" s="64">
        <f>SUM(H14:H19)</f>
        <v>93.5</v>
      </c>
      <c r="I20" s="87"/>
    </row>
    <row r="21" spans="1:9" ht="13.5" customHeight="1">
      <c r="A21" s="51"/>
      <c r="B21" s="130"/>
      <c r="C21" s="27"/>
      <c r="D21" s="59"/>
      <c r="E21" s="59"/>
      <c r="F21" s="59"/>
      <c r="G21" s="59"/>
      <c r="H21" s="59"/>
      <c r="I21" s="136"/>
    </row>
    <row r="22" spans="1:9" ht="13.5" customHeight="1">
      <c r="A22" s="51" t="s">
        <v>84</v>
      </c>
      <c r="B22" s="23" t="s">
        <v>75</v>
      </c>
      <c r="C22" s="24">
        <v>80</v>
      </c>
      <c r="D22" s="24">
        <v>11.8</v>
      </c>
      <c r="E22" s="24">
        <v>8</v>
      </c>
      <c r="F22" s="24">
        <v>15.1</v>
      </c>
      <c r="G22" s="24">
        <v>179.2</v>
      </c>
      <c r="H22" s="24">
        <v>0.2</v>
      </c>
      <c r="I22" s="103">
        <v>401</v>
      </c>
    </row>
    <row r="23" spans="1:9" ht="13.5" customHeight="1">
      <c r="A23" s="150"/>
      <c r="B23" s="10" t="s">
        <v>45</v>
      </c>
      <c r="C23" s="14">
        <v>20</v>
      </c>
      <c r="D23" s="11">
        <v>0.4</v>
      </c>
      <c r="E23" s="11">
        <v>0.8</v>
      </c>
      <c r="F23" s="11">
        <v>2.6</v>
      </c>
      <c r="G23" s="11">
        <v>20.3</v>
      </c>
      <c r="H23" s="11">
        <v>0.1</v>
      </c>
      <c r="I23" s="47">
        <v>351</v>
      </c>
    </row>
    <row r="24" spans="1:9" ht="13.5" customHeight="1">
      <c r="A24" s="112"/>
      <c r="B24" s="23" t="s">
        <v>94</v>
      </c>
      <c r="C24" s="24">
        <v>180</v>
      </c>
      <c r="D24" s="24">
        <v>5</v>
      </c>
      <c r="E24" s="24">
        <v>4.5</v>
      </c>
      <c r="F24" s="24">
        <v>16.3</v>
      </c>
      <c r="G24" s="24">
        <v>127.8</v>
      </c>
      <c r="H24" s="24">
        <v>1.4</v>
      </c>
      <c r="I24" s="47">
        <v>401</v>
      </c>
    </row>
    <row r="25" spans="1:9" ht="13.5" customHeight="1">
      <c r="A25" s="37"/>
      <c r="B25" s="15"/>
      <c r="C25" s="27"/>
      <c r="D25" s="59">
        <f>SUM(D22:D24)</f>
        <v>17.200000000000003</v>
      </c>
      <c r="E25" s="59">
        <f>SUM(E22:E24)</f>
        <v>13.3</v>
      </c>
      <c r="F25" s="59">
        <f>SUM(F22:F24)</f>
        <v>34</v>
      </c>
      <c r="G25" s="59">
        <f>SUM(G22:G24)</f>
        <v>327.3</v>
      </c>
      <c r="H25" s="59">
        <f>SUM(H22:H24)</f>
        <v>1.7</v>
      </c>
      <c r="I25" s="98"/>
    </row>
    <row r="26" spans="1:9" ht="13.5" customHeight="1">
      <c r="A26" s="51"/>
      <c r="B26" s="15"/>
      <c r="C26" s="16"/>
      <c r="D26" s="16"/>
      <c r="E26" s="16"/>
      <c r="F26" s="16"/>
      <c r="G26" s="16"/>
      <c r="H26" s="16"/>
      <c r="I26" s="85"/>
    </row>
    <row r="27" spans="1:9" ht="13.5" customHeight="1">
      <c r="A27" s="51" t="s">
        <v>12</v>
      </c>
      <c r="B27" s="138" t="s">
        <v>19</v>
      </c>
      <c r="C27" s="83">
        <v>60</v>
      </c>
      <c r="D27" s="82">
        <v>5.7</v>
      </c>
      <c r="E27" s="82">
        <v>11.6</v>
      </c>
      <c r="F27" s="82">
        <v>1.1</v>
      </c>
      <c r="G27" s="82">
        <v>127</v>
      </c>
      <c r="H27" s="116">
        <v>0.1</v>
      </c>
      <c r="I27" s="59">
        <v>215</v>
      </c>
    </row>
    <row r="28" spans="1:9" ht="13.5" customHeight="1">
      <c r="A28" s="51"/>
      <c r="B28" s="79" t="s">
        <v>102</v>
      </c>
      <c r="C28" s="14">
        <v>120</v>
      </c>
      <c r="D28" s="11">
        <v>2</v>
      </c>
      <c r="E28" s="11">
        <v>3.6</v>
      </c>
      <c r="F28" s="11">
        <v>9.8</v>
      </c>
      <c r="G28" s="11">
        <v>82.4</v>
      </c>
      <c r="H28" s="11">
        <v>1.6</v>
      </c>
      <c r="I28" s="47">
        <v>59</v>
      </c>
    </row>
    <row r="29" spans="1:9" ht="13.5" customHeight="1">
      <c r="A29" s="205"/>
      <c r="B29" s="122" t="s">
        <v>18</v>
      </c>
      <c r="C29" s="16" t="s">
        <v>68</v>
      </c>
      <c r="D29" s="16">
        <v>0.06</v>
      </c>
      <c r="E29" s="16">
        <v>0.02</v>
      </c>
      <c r="F29" s="16">
        <v>10</v>
      </c>
      <c r="G29" s="16">
        <v>40</v>
      </c>
      <c r="H29" s="16">
        <v>0</v>
      </c>
      <c r="I29" s="48">
        <v>392</v>
      </c>
    </row>
    <row r="30" spans="1:9" ht="13.5" customHeight="1">
      <c r="A30" s="44"/>
      <c r="B30" s="15" t="s">
        <v>15</v>
      </c>
      <c r="C30" s="16">
        <v>20</v>
      </c>
      <c r="D30" s="16">
        <v>1.6</v>
      </c>
      <c r="E30" s="16">
        <v>0.2</v>
      </c>
      <c r="F30" s="16">
        <v>10</v>
      </c>
      <c r="G30" s="16">
        <v>49</v>
      </c>
      <c r="H30" s="16">
        <v>0</v>
      </c>
      <c r="I30" s="48">
        <v>480</v>
      </c>
    </row>
    <row r="31" spans="1:9" ht="13.5" customHeight="1">
      <c r="A31" s="44"/>
      <c r="B31" s="15" t="s">
        <v>16</v>
      </c>
      <c r="C31" s="16">
        <v>20</v>
      </c>
      <c r="D31" s="16">
        <v>1.52</v>
      </c>
      <c r="E31" s="16">
        <v>0.24</v>
      </c>
      <c r="F31" s="16">
        <v>7</v>
      </c>
      <c r="G31" s="16">
        <v>38.2</v>
      </c>
      <c r="H31" s="16">
        <v>0</v>
      </c>
      <c r="I31" s="48">
        <v>481</v>
      </c>
    </row>
    <row r="32" spans="1:9" ht="13.5" customHeight="1">
      <c r="A32" s="37"/>
      <c r="B32" s="23"/>
      <c r="C32" s="24"/>
      <c r="D32" s="58">
        <f>SUM(D27:D31)</f>
        <v>10.879999999999999</v>
      </c>
      <c r="E32" s="58">
        <f>SUM(E27:E31)</f>
        <v>15.659999999999998</v>
      </c>
      <c r="F32" s="58">
        <f>SUM(F27:F31)</f>
        <v>37.9</v>
      </c>
      <c r="G32" s="58">
        <f>SUM(G27:G31)</f>
        <v>336.59999999999997</v>
      </c>
      <c r="H32" s="58">
        <f>SUM(H27:H31)</f>
        <v>1.7000000000000002</v>
      </c>
      <c r="I32" s="88"/>
    </row>
    <row r="33" spans="1:9" ht="13.5" customHeight="1">
      <c r="A33" s="51" t="s">
        <v>63</v>
      </c>
      <c r="B33" s="23"/>
      <c r="C33" s="24"/>
      <c r="D33" s="58">
        <f>D6+D7+D8+D9+D12+D14+D15+D16+D17+D18+D19+D22+D24+D27+D29+D30+D31</f>
        <v>50.02000000000001</v>
      </c>
      <c r="E33" s="58">
        <f>E6+E7+E8+E9+E12+E14+E15+E16+E17+E18+E19+E22+E24+E27+E29+E30+E31</f>
        <v>44.92000000000001</v>
      </c>
      <c r="F33" s="58">
        <f>F6+F7+F8+F9+F12+F14+F15+F16+F17+F18+F19+F22+F24+F27+F29+F30+F31</f>
        <v>168.1</v>
      </c>
      <c r="G33" s="58">
        <f>G6+G7+G8+G9+G12+G14+G15+G16+G17+G18+G19+G22+G24+G27+G29+G30+G31</f>
        <v>1303.17</v>
      </c>
      <c r="H33" s="58">
        <f>H6+H7+H8+H9+H12+H14+H15+H16+H17+H18+H19+H22+H24+H27+H29+H30+H31</f>
        <v>109.35000000000001</v>
      </c>
      <c r="I33" s="88"/>
    </row>
    <row r="34" spans="4:6" ht="12.75">
      <c r="D34" s="94"/>
      <c r="E34" s="94"/>
      <c r="F34" s="94"/>
    </row>
    <row r="35" spans="4:6" ht="12.75">
      <c r="D35" s="94"/>
      <c r="E35" s="94"/>
      <c r="F35" s="94"/>
    </row>
  </sheetData>
  <sheetProtection selectLockedCells="1" selectUnlockedCells="1"/>
  <mergeCells count="2">
    <mergeCell ref="D1:F1"/>
    <mergeCell ref="D2:F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0">
      <selection activeCell="G34" sqref="D34:G34"/>
    </sheetView>
  </sheetViews>
  <sheetFormatPr defaultColWidth="9.00390625" defaultRowHeight="12.75"/>
  <cols>
    <col min="1" max="1" width="13.625" style="0" customWidth="1"/>
    <col min="2" max="2" width="46.00390625" style="0" customWidth="1"/>
    <col min="3" max="3" width="10.00390625" style="0" customWidth="1"/>
    <col min="4" max="4" width="9.75390625" style="0" customWidth="1"/>
    <col min="5" max="5" width="9.25390625" style="0" customWidth="1"/>
    <col min="6" max="6" width="10.875" style="0" customWidth="1"/>
    <col min="7" max="7" width="10.75390625" style="0" customWidth="1"/>
    <col min="8" max="8" width="9.75390625" style="0" customWidth="1"/>
    <col min="9" max="9" width="10.75390625" style="0" customWidth="1"/>
  </cols>
  <sheetData>
    <row r="1" ht="13.5" customHeight="1"/>
    <row r="2" spans="1:9" ht="13.5" customHeight="1">
      <c r="A2" s="1" t="s">
        <v>38</v>
      </c>
      <c r="B2" s="55" t="s">
        <v>34</v>
      </c>
      <c r="C2" s="52" t="s">
        <v>35</v>
      </c>
      <c r="D2" s="212" t="s">
        <v>0</v>
      </c>
      <c r="E2" s="212"/>
      <c r="F2" s="212"/>
      <c r="G2" s="1" t="s">
        <v>1</v>
      </c>
      <c r="H2" s="33" t="s">
        <v>31</v>
      </c>
      <c r="I2" s="45" t="s">
        <v>32</v>
      </c>
    </row>
    <row r="3" spans="1:9" ht="13.5" customHeight="1">
      <c r="A3" s="4"/>
      <c r="B3" s="56"/>
      <c r="C3" s="53" t="s">
        <v>36</v>
      </c>
      <c r="D3" s="213" t="s">
        <v>2</v>
      </c>
      <c r="E3" s="213"/>
      <c r="F3" s="213"/>
      <c r="G3" s="4" t="s">
        <v>3</v>
      </c>
      <c r="H3" s="35" t="s">
        <v>8</v>
      </c>
      <c r="I3" s="34" t="s">
        <v>33</v>
      </c>
    </row>
    <row r="4" spans="1:9" ht="13.5" customHeight="1">
      <c r="A4" s="4"/>
      <c r="B4" s="57"/>
      <c r="C4" s="53"/>
      <c r="D4" s="1" t="s">
        <v>4</v>
      </c>
      <c r="E4" s="1" t="s">
        <v>5</v>
      </c>
      <c r="F4" s="1" t="s">
        <v>6</v>
      </c>
      <c r="G4" s="5" t="s">
        <v>7</v>
      </c>
      <c r="H4" s="6"/>
      <c r="I4" s="5"/>
    </row>
    <row r="5" spans="1:9" ht="13.5" customHeight="1">
      <c r="A5" s="36" t="s">
        <v>41</v>
      </c>
      <c r="B5" s="54"/>
      <c r="C5" s="7"/>
      <c r="D5" s="7"/>
      <c r="E5" s="7"/>
      <c r="F5" s="8"/>
      <c r="G5" s="9"/>
      <c r="H5" s="8"/>
      <c r="I5" s="8"/>
    </row>
    <row r="6" spans="1:9" ht="13.5" customHeight="1">
      <c r="A6" s="39" t="s">
        <v>9</v>
      </c>
      <c r="B6" s="1"/>
      <c r="C6" s="29"/>
      <c r="D6" s="28"/>
      <c r="E6" s="28"/>
      <c r="F6" s="22"/>
      <c r="G6" s="30"/>
      <c r="H6" s="22"/>
      <c r="I6" s="22"/>
    </row>
    <row r="7" spans="1:9" ht="13.5" customHeight="1">
      <c r="A7" s="40"/>
      <c r="B7" s="16" t="s">
        <v>115</v>
      </c>
      <c r="C7" s="16">
        <v>10</v>
      </c>
      <c r="D7" s="16">
        <v>2.32</v>
      </c>
      <c r="E7" s="16">
        <v>3</v>
      </c>
      <c r="F7" s="16">
        <v>0</v>
      </c>
      <c r="G7" s="16">
        <v>36</v>
      </c>
      <c r="H7" s="16">
        <v>0.07</v>
      </c>
      <c r="I7" s="59">
        <v>7</v>
      </c>
    </row>
    <row r="8" spans="1:9" ht="13.5" customHeight="1">
      <c r="A8" s="195"/>
      <c r="B8" s="32" t="s">
        <v>109</v>
      </c>
      <c r="C8" s="32" t="s">
        <v>82</v>
      </c>
      <c r="D8" s="32">
        <v>8.2</v>
      </c>
      <c r="E8" s="32">
        <v>8</v>
      </c>
      <c r="F8" s="32">
        <v>30.6</v>
      </c>
      <c r="G8" s="32">
        <v>232.6</v>
      </c>
      <c r="H8" s="32">
        <v>1.1</v>
      </c>
      <c r="I8" s="65">
        <v>185</v>
      </c>
    </row>
    <row r="9" spans="1:9" ht="13.5" customHeight="1">
      <c r="A9" s="106"/>
      <c r="B9" s="15" t="s">
        <v>20</v>
      </c>
      <c r="C9" s="16">
        <v>200</v>
      </c>
      <c r="D9" s="16">
        <v>3.1</v>
      </c>
      <c r="E9" s="16">
        <v>2.7</v>
      </c>
      <c r="F9" s="16">
        <v>16</v>
      </c>
      <c r="G9" s="16">
        <v>101</v>
      </c>
      <c r="H9" s="16">
        <v>1.3</v>
      </c>
      <c r="I9" s="59">
        <v>395</v>
      </c>
    </row>
    <row r="10" spans="1:9" ht="13.5" customHeight="1">
      <c r="A10" s="40"/>
      <c r="B10" s="15" t="s">
        <v>15</v>
      </c>
      <c r="C10" s="16">
        <v>30</v>
      </c>
      <c r="D10" s="16">
        <v>2.4</v>
      </c>
      <c r="E10" s="16">
        <v>0.3</v>
      </c>
      <c r="F10" s="16">
        <v>15</v>
      </c>
      <c r="G10" s="16">
        <v>73.5</v>
      </c>
      <c r="H10" s="16">
        <v>0</v>
      </c>
      <c r="I10" s="48">
        <v>480</v>
      </c>
    </row>
    <row r="11" spans="2:9" ht="13.5" customHeight="1">
      <c r="B11" s="12"/>
      <c r="C11" s="13"/>
      <c r="D11" s="13">
        <f>SUM(D7:D10)</f>
        <v>16.02</v>
      </c>
      <c r="E11" s="13">
        <f>SUM(E7:E10)</f>
        <v>14</v>
      </c>
      <c r="F11" s="13">
        <f>SUM(F7:F10)</f>
        <v>61.6</v>
      </c>
      <c r="G11" s="13">
        <f>SUM(G7:G10)</f>
        <v>443.1</v>
      </c>
      <c r="H11" s="13"/>
      <c r="I11" s="47"/>
    </row>
    <row r="12" spans="1:9" ht="13.5" customHeight="1">
      <c r="A12" s="41"/>
      <c r="B12" s="12"/>
      <c r="C12" s="13"/>
      <c r="D12" s="13"/>
      <c r="E12" s="13"/>
      <c r="F12" s="13"/>
      <c r="G12" s="13"/>
      <c r="H12" s="13"/>
      <c r="I12" s="47"/>
    </row>
    <row r="13" spans="1:9" ht="13.5" customHeight="1">
      <c r="A13" s="41" t="s">
        <v>14</v>
      </c>
      <c r="B13" s="10" t="s">
        <v>17</v>
      </c>
      <c r="C13" s="14" t="s">
        <v>81</v>
      </c>
      <c r="D13" s="18">
        <v>0.5</v>
      </c>
      <c r="E13" s="18">
        <v>0.5</v>
      </c>
      <c r="F13" s="18">
        <v>11.8</v>
      </c>
      <c r="G13" s="18">
        <v>53</v>
      </c>
      <c r="H13" s="18">
        <v>12</v>
      </c>
      <c r="I13" s="47">
        <v>368</v>
      </c>
    </row>
    <row r="14" spans="1:9" ht="13.5" customHeight="1">
      <c r="A14" s="51"/>
      <c r="B14" s="121"/>
      <c r="C14" s="11"/>
      <c r="D14" s="14"/>
      <c r="E14" s="14"/>
      <c r="F14" s="14"/>
      <c r="G14" s="14"/>
      <c r="H14" s="14"/>
      <c r="I14" s="47"/>
    </row>
    <row r="15" spans="1:9" ht="13.5" customHeight="1">
      <c r="A15" s="51" t="s">
        <v>11</v>
      </c>
      <c r="B15" s="17"/>
      <c r="C15" s="11"/>
      <c r="D15" s="14"/>
      <c r="E15" s="14"/>
      <c r="F15" s="14"/>
      <c r="G15" s="14"/>
      <c r="H15" s="14"/>
      <c r="I15" s="47"/>
    </row>
    <row r="16" spans="2:9" ht="13.5" customHeight="1">
      <c r="B16" s="10" t="s">
        <v>112</v>
      </c>
      <c r="C16" s="11">
        <v>250</v>
      </c>
      <c r="D16" s="14">
        <v>2.7</v>
      </c>
      <c r="E16" s="14">
        <v>2.8</v>
      </c>
      <c r="F16" s="14">
        <v>17.1</v>
      </c>
      <c r="G16" s="14">
        <v>104.5</v>
      </c>
      <c r="H16" s="14">
        <v>8.25</v>
      </c>
      <c r="I16" s="47">
        <v>80</v>
      </c>
    </row>
    <row r="17" spans="1:9" ht="13.5" customHeight="1">
      <c r="A17" s="196"/>
      <c r="B17" s="10" t="s">
        <v>83</v>
      </c>
      <c r="C17" s="11">
        <v>200</v>
      </c>
      <c r="D17" s="14">
        <v>15.2</v>
      </c>
      <c r="E17" s="14">
        <v>18.8</v>
      </c>
      <c r="F17" s="14">
        <v>20.8</v>
      </c>
      <c r="G17" s="14">
        <v>314</v>
      </c>
      <c r="H17" s="14">
        <v>8.2</v>
      </c>
      <c r="I17" s="47">
        <v>301</v>
      </c>
    </row>
    <row r="18" spans="1:9" ht="13.5" customHeight="1">
      <c r="A18" s="44"/>
      <c r="B18" s="122" t="s">
        <v>121</v>
      </c>
      <c r="C18" s="16">
        <v>200</v>
      </c>
      <c r="D18" s="16">
        <v>0.66</v>
      </c>
      <c r="E18" s="16">
        <v>0.3</v>
      </c>
      <c r="F18" s="16">
        <v>20.7</v>
      </c>
      <c r="G18" s="16">
        <v>87.7</v>
      </c>
      <c r="H18" s="16">
        <v>100</v>
      </c>
      <c r="I18" s="48">
        <v>398</v>
      </c>
    </row>
    <row r="19" spans="1:9" ht="13.5" customHeight="1">
      <c r="A19" s="44"/>
      <c r="B19" s="122" t="s">
        <v>15</v>
      </c>
      <c r="C19" s="16">
        <v>20</v>
      </c>
      <c r="D19" s="16">
        <v>1.6</v>
      </c>
      <c r="E19" s="16">
        <v>0.2</v>
      </c>
      <c r="F19" s="16">
        <v>10</v>
      </c>
      <c r="G19" s="16">
        <v>49</v>
      </c>
      <c r="H19" s="16">
        <v>0</v>
      </c>
      <c r="I19" s="48">
        <v>480</v>
      </c>
    </row>
    <row r="20" spans="1:9" ht="13.5" customHeight="1">
      <c r="A20" s="15"/>
      <c r="B20" s="15" t="s">
        <v>16</v>
      </c>
      <c r="C20" s="16">
        <v>25</v>
      </c>
      <c r="D20" s="16">
        <v>1.9</v>
      </c>
      <c r="E20" s="16">
        <v>0.3</v>
      </c>
      <c r="F20" s="16">
        <v>8.8</v>
      </c>
      <c r="G20" s="16">
        <v>47.8</v>
      </c>
      <c r="H20" s="16">
        <v>0</v>
      </c>
      <c r="I20" s="48">
        <v>481</v>
      </c>
    </row>
    <row r="21" spans="1:9" ht="13.5" customHeight="1">
      <c r="A21" s="51"/>
      <c r="B21" s="115"/>
      <c r="C21" s="11"/>
      <c r="D21" s="61">
        <f>SUM(D15:D20)</f>
        <v>22.06</v>
      </c>
      <c r="E21" s="61">
        <f>SUM(E15:E20)</f>
        <v>22.400000000000002</v>
      </c>
      <c r="F21" s="61">
        <f>SUM(F15:F20)</f>
        <v>77.4</v>
      </c>
      <c r="G21" s="61">
        <f>SUM(G15:G20)</f>
        <v>603</v>
      </c>
      <c r="H21" s="61">
        <f>SUM(H15:H20)</f>
        <v>116.45</v>
      </c>
      <c r="I21" s="49"/>
    </row>
    <row r="22" spans="1:9" ht="13.5" customHeight="1">
      <c r="A22" s="105"/>
      <c r="B22" s="121"/>
      <c r="C22" s="14"/>
      <c r="D22" s="11"/>
      <c r="E22" s="11"/>
      <c r="F22" s="11"/>
      <c r="G22" s="11"/>
      <c r="H22" s="11"/>
      <c r="I22" s="47"/>
    </row>
    <row r="23" spans="1:9" ht="13.5" customHeight="1">
      <c r="A23" s="51" t="s">
        <v>84</v>
      </c>
      <c r="B23" s="128" t="s">
        <v>90</v>
      </c>
      <c r="C23" s="129">
        <v>60</v>
      </c>
      <c r="D23" s="129">
        <v>3.9</v>
      </c>
      <c r="E23" s="129">
        <v>2.6</v>
      </c>
      <c r="F23" s="129">
        <v>37.8</v>
      </c>
      <c r="G23" s="129">
        <v>190</v>
      </c>
      <c r="H23" s="24">
        <v>0.07</v>
      </c>
      <c r="I23" s="103">
        <v>458</v>
      </c>
    </row>
    <row r="24" spans="1:9" ht="13.5" customHeight="1">
      <c r="A24" s="198"/>
      <c r="B24" s="79" t="s">
        <v>92</v>
      </c>
      <c r="C24" s="11">
        <v>200</v>
      </c>
      <c r="D24" s="14">
        <v>6</v>
      </c>
      <c r="E24" s="14">
        <v>5</v>
      </c>
      <c r="F24" s="14">
        <v>8.4</v>
      </c>
      <c r="G24" s="14">
        <v>102</v>
      </c>
      <c r="H24" s="14">
        <v>1.4</v>
      </c>
      <c r="I24" s="47">
        <v>401</v>
      </c>
    </row>
    <row r="25" spans="1:9" ht="13.5" customHeight="1">
      <c r="A25" s="51"/>
      <c r="C25" s="16"/>
      <c r="D25" s="59">
        <f>SUM(D23:D24)</f>
        <v>9.9</v>
      </c>
      <c r="E25" s="59">
        <f>SUM(E23:E24)</f>
        <v>7.6</v>
      </c>
      <c r="F25" s="59">
        <f>SUM(F23:F24)</f>
        <v>46.199999999999996</v>
      </c>
      <c r="G25" s="59">
        <f>SUM(G23:G24)</f>
        <v>292</v>
      </c>
      <c r="H25" s="59">
        <f>SUM(H23:H24)</f>
        <v>1.47</v>
      </c>
      <c r="I25" s="48"/>
    </row>
    <row r="26" spans="1:9" ht="13.5" customHeight="1">
      <c r="A26" s="37"/>
      <c r="B26" s="122"/>
      <c r="C26" s="15"/>
      <c r="D26" s="15"/>
      <c r="E26" s="15"/>
      <c r="F26" s="15"/>
      <c r="G26" s="15"/>
      <c r="H26" s="15"/>
      <c r="I26" s="15"/>
    </row>
    <row r="27" spans="1:9" ht="13.5" customHeight="1">
      <c r="A27" s="51" t="s">
        <v>12</v>
      </c>
      <c r="B27" s="138" t="s">
        <v>19</v>
      </c>
      <c r="C27" s="83">
        <v>80</v>
      </c>
      <c r="D27" s="82">
        <v>7.5</v>
      </c>
      <c r="E27" s="82">
        <v>9.8</v>
      </c>
      <c r="F27" s="82">
        <v>1.4</v>
      </c>
      <c r="G27" s="82">
        <v>124</v>
      </c>
      <c r="H27" s="116">
        <v>0.15</v>
      </c>
      <c r="I27" s="58">
        <v>215</v>
      </c>
    </row>
    <row r="28" spans="1:9" ht="13.5" customHeight="1">
      <c r="A28" s="37"/>
      <c r="B28" s="79" t="s">
        <v>122</v>
      </c>
      <c r="C28" s="14" t="s">
        <v>128</v>
      </c>
      <c r="D28" s="11">
        <v>1.3</v>
      </c>
      <c r="E28" s="11">
        <v>2.5</v>
      </c>
      <c r="F28" s="11">
        <v>5.2</v>
      </c>
      <c r="G28" s="11">
        <v>49.3</v>
      </c>
      <c r="H28" s="46">
        <v>3.6</v>
      </c>
      <c r="I28" s="60">
        <v>320</v>
      </c>
    </row>
    <row r="29" spans="1:9" ht="13.5" customHeight="1">
      <c r="A29" s="197"/>
      <c r="B29" s="15" t="s">
        <v>18</v>
      </c>
      <c r="C29" s="16" t="s">
        <v>68</v>
      </c>
      <c r="D29" s="16">
        <v>0.06</v>
      </c>
      <c r="E29" s="16">
        <v>0.02</v>
      </c>
      <c r="F29" s="16">
        <v>10</v>
      </c>
      <c r="G29" s="16">
        <v>40</v>
      </c>
      <c r="H29" s="16">
        <v>0</v>
      </c>
      <c r="I29" s="48">
        <v>392</v>
      </c>
    </row>
    <row r="30" spans="1:9" ht="13.5" customHeight="1">
      <c r="A30" s="44"/>
      <c r="B30" s="15" t="s">
        <v>15</v>
      </c>
      <c r="C30" s="16">
        <v>30</v>
      </c>
      <c r="D30" s="16">
        <v>2.4</v>
      </c>
      <c r="E30" s="16">
        <v>0.3</v>
      </c>
      <c r="F30" s="16">
        <v>15</v>
      </c>
      <c r="G30" s="16">
        <v>73.5</v>
      </c>
      <c r="H30" s="16">
        <v>0</v>
      </c>
      <c r="I30" s="48">
        <v>480</v>
      </c>
    </row>
    <row r="31" spans="1:9" ht="13.5" customHeight="1">
      <c r="A31" s="44"/>
      <c r="B31" s="15" t="s">
        <v>16</v>
      </c>
      <c r="C31" s="16">
        <v>30</v>
      </c>
      <c r="D31" s="16">
        <v>2.3</v>
      </c>
      <c r="E31" s="16">
        <v>0.3</v>
      </c>
      <c r="F31" s="16">
        <v>10.5</v>
      </c>
      <c r="G31" s="16">
        <v>57.3</v>
      </c>
      <c r="H31" s="16">
        <v>0</v>
      </c>
      <c r="I31" s="48">
        <v>481</v>
      </c>
    </row>
    <row r="32" spans="1:9" ht="13.5" customHeight="1">
      <c r="A32" s="37"/>
      <c r="B32" s="122"/>
      <c r="C32" s="15"/>
      <c r="D32" s="59">
        <f>SUM(D27:D31)</f>
        <v>13.560000000000002</v>
      </c>
      <c r="E32" s="59">
        <f>SUM(E27:E31)</f>
        <v>12.920000000000002</v>
      </c>
      <c r="F32" s="59">
        <f>SUM(F27:F31)</f>
        <v>42.1</v>
      </c>
      <c r="G32" s="59">
        <f>SUM(G27:G31)</f>
        <v>344.1</v>
      </c>
      <c r="H32" s="59">
        <f>SUM(H27:H31)</f>
        <v>3.75</v>
      </c>
      <c r="I32" s="48"/>
    </row>
    <row r="33" spans="1:9" ht="13.5" customHeight="1">
      <c r="A33" s="51" t="s">
        <v>56</v>
      </c>
      <c r="B33" s="23"/>
      <c r="C33" s="24"/>
      <c r="D33" s="58">
        <f>D7+D8+D9+D10+D13+D15+D16+D17+D18+D19+D20+D24+D23+D27+D28+D29+D30+D31</f>
        <v>62.03999999999999</v>
      </c>
      <c r="E33" s="58">
        <f>E7+E8+E9+E10+E13+E15+E16+E17+E18+E19+E20+E24+E23+E27+E28+E29+E30+E31</f>
        <v>57.419999999999995</v>
      </c>
      <c r="F33" s="58">
        <f>F7+F8+F9+F10+F13+F15+F16+F17+F18+F19+F20+F24+F23+F27+F28+F29+F30+F31</f>
        <v>239.1</v>
      </c>
      <c r="G33" s="58">
        <f>G7+G8+G9+G10+G13+G15+G16+G17+G18+G19+G20+G24+G23+G27+G28+G29+G30+G31</f>
        <v>1735.2</v>
      </c>
      <c r="H33" s="58">
        <f>H7+H8+H9+H10+H13+H15+H16+H17+H18+H19+H20+H24+H23+H27+H28+H29+H30+H31</f>
        <v>136.14</v>
      </c>
      <c r="I33" s="50"/>
    </row>
    <row r="34" spans="4:6" ht="12.75">
      <c r="D34" s="94"/>
      <c r="E34" s="94"/>
      <c r="F34" s="94"/>
    </row>
    <row r="35" spans="4:6" ht="12.75">
      <c r="D35" s="94"/>
      <c r="E35" s="118"/>
      <c r="F35" s="94"/>
    </row>
  </sheetData>
  <sheetProtection selectLockedCells="1" selectUnlockedCells="1"/>
  <mergeCells count="2">
    <mergeCell ref="D2:F2"/>
    <mergeCell ref="D3:F3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0">
      <selection activeCell="B28" sqref="B28"/>
    </sheetView>
  </sheetViews>
  <sheetFormatPr defaultColWidth="9.00390625" defaultRowHeight="12.75"/>
  <cols>
    <col min="1" max="1" width="17.875" style="0" customWidth="1"/>
    <col min="2" max="2" width="52.375" style="0" customWidth="1"/>
    <col min="3" max="3" width="10.125" style="0" customWidth="1"/>
    <col min="4" max="4" width="8.125" style="0" customWidth="1"/>
    <col min="5" max="5" width="8.625" style="0" customWidth="1"/>
    <col min="6" max="6" width="8.00390625" style="0" customWidth="1"/>
    <col min="7" max="7" width="10.625" style="0" customWidth="1"/>
    <col min="8" max="8" width="9.375" style="0" customWidth="1"/>
    <col min="9" max="9" width="10.75390625" style="0" customWidth="1"/>
    <col min="10" max="10" width="6.00390625" style="0" customWidth="1"/>
    <col min="11" max="11" width="6.375" style="0" customWidth="1"/>
    <col min="12" max="12" width="8.25390625" style="0" customWidth="1"/>
  </cols>
  <sheetData>
    <row r="1" spans="1:9" ht="13.5" customHeight="1">
      <c r="A1" s="1" t="s">
        <v>38</v>
      </c>
      <c r="B1" s="55" t="s">
        <v>34</v>
      </c>
      <c r="C1" s="52" t="s">
        <v>35</v>
      </c>
      <c r="D1" s="212" t="s">
        <v>0</v>
      </c>
      <c r="E1" s="212"/>
      <c r="F1" s="212"/>
      <c r="G1" s="1" t="s">
        <v>1</v>
      </c>
      <c r="H1" s="33" t="s">
        <v>31</v>
      </c>
      <c r="I1" s="45" t="s">
        <v>32</v>
      </c>
    </row>
    <row r="2" spans="1:9" ht="13.5" customHeight="1">
      <c r="A2" s="4"/>
      <c r="B2" s="56"/>
      <c r="C2" s="53" t="s">
        <v>36</v>
      </c>
      <c r="D2" s="213" t="s">
        <v>2</v>
      </c>
      <c r="E2" s="213"/>
      <c r="F2" s="213"/>
      <c r="G2" s="4" t="s">
        <v>3</v>
      </c>
      <c r="H2" s="35" t="s">
        <v>8</v>
      </c>
      <c r="I2" s="34" t="s">
        <v>33</v>
      </c>
    </row>
    <row r="3" spans="1:9" ht="13.5" customHeight="1">
      <c r="A3" s="4"/>
      <c r="B3" s="57"/>
      <c r="C3" s="53"/>
      <c r="D3" s="1" t="s">
        <v>4</v>
      </c>
      <c r="E3" s="1" t="s">
        <v>5</v>
      </c>
      <c r="F3" s="1" t="s">
        <v>6</v>
      </c>
      <c r="G3" s="5" t="s">
        <v>7</v>
      </c>
      <c r="H3" s="6"/>
      <c r="I3" s="5"/>
    </row>
    <row r="4" spans="1:9" ht="13.5" customHeight="1">
      <c r="A4" s="36" t="s">
        <v>53</v>
      </c>
      <c r="B4" s="54"/>
      <c r="C4" s="7"/>
      <c r="D4" s="7"/>
      <c r="E4" s="7"/>
      <c r="F4" s="8"/>
      <c r="G4" s="9"/>
      <c r="H4" s="8"/>
      <c r="I4" s="8"/>
    </row>
    <row r="5" spans="1:9" ht="13.5" customHeight="1">
      <c r="A5" s="39" t="s">
        <v>9</v>
      </c>
      <c r="B5" s="1"/>
      <c r="C5" s="29"/>
      <c r="D5" s="28"/>
      <c r="E5" s="28"/>
      <c r="F5" s="22"/>
      <c r="G5" s="30"/>
      <c r="H5" s="22"/>
      <c r="I5" s="22"/>
    </row>
    <row r="6" spans="1:9" ht="13.5" customHeight="1">
      <c r="A6" s="51"/>
      <c r="B6" s="16" t="s">
        <v>115</v>
      </c>
      <c r="C6" s="16">
        <v>7</v>
      </c>
      <c r="D6" s="16">
        <v>1.62</v>
      </c>
      <c r="E6" s="16">
        <v>2.1</v>
      </c>
      <c r="F6" s="16">
        <v>0</v>
      </c>
      <c r="G6" s="16">
        <v>25.2</v>
      </c>
      <c r="H6" s="16">
        <v>0.05</v>
      </c>
      <c r="I6" s="59">
        <v>7</v>
      </c>
    </row>
    <row r="7" spans="1:9" ht="13.5" customHeight="1">
      <c r="A7" s="108"/>
      <c r="B7" s="10" t="s">
        <v>118</v>
      </c>
      <c r="C7" s="14">
        <v>150</v>
      </c>
      <c r="D7" s="11">
        <v>4.4</v>
      </c>
      <c r="E7" s="11">
        <v>3.9</v>
      </c>
      <c r="F7" s="11">
        <v>14.1</v>
      </c>
      <c r="G7" s="11">
        <v>108.9</v>
      </c>
      <c r="H7" s="32">
        <v>0.7</v>
      </c>
      <c r="I7" s="65">
        <v>185</v>
      </c>
    </row>
    <row r="8" spans="1:9" ht="13.5" customHeight="1">
      <c r="A8" s="40"/>
      <c r="B8" s="15" t="s">
        <v>20</v>
      </c>
      <c r="C8" s="16">
        <v>150</v>
      </c>
      <c r="D8" s="16">
        <v>2.3</v>
      </c>
      <c r="E8" s="16">
        <v>2</v>
      </c>
      <c r="F8" s="16">
        <v>12</v>
      </c>
      <c r="G8" s="16">
        <v>75</v>
      </c>
      <c r="H8" s="16">
        <v>1</v>
      </c>
      <c r="I8" s="59">
        <v>395</v>
      </c>
    </row>
    <row r="9" spans="1:9" ht="13.5" customHeight="1">
      <c r="A9" s="40"/>
      <c r="B9" s="15" t="s">
        <v>15</v>
      </c>
      <c r="C9" s="16">
        <v>20</v>
      </c>
      <c r="D9" s="16">
        <v>1.6</v>
      </c>
      <c r="E9" s="16">
        <v>0.2</v>
      </c>
      <c r="F9" s="16">
        <v>10</v>
      </c>
      <c r="G9" s="16">
        <v>49</v>
      </c>
      <c r="H9" s="16">
        <v>0</v>
      </c>
      <c r="I9" s="48">
        <v>480</v>
      </c>
    </row>
    <row r="10" spans="1:9" ht="13.5" customHeight="1">
      <c r="A10" s="41"/>
      <c r="B10" s="12"/>
      <c r="C10" s="13"/>
      <c r="D10" s="13">
        <f>SUM(D6:D9)</f>
        <v>9.92</v>
      </c>
      <c r="E10" s="13">
        <f>SUM(E6:E9)</f>
        <v>8.2</v>
      </c>
      <c r="F10" s="13">
        <f>SUM(F6:F9)</f>
        <v>36.1</v>
      </c>
      <c r="G10" s="13">
        <f>SUM(G6:G9)</f>
        <v>258.1</v>
      </c>
      <c r="H10" s="13">
        <f>SUM(H6:H9)</f>
        <v>1.75</v>
      </c>
      <c r="I10" s="47"/>
    </row>
    <row r="11" spans="1:9" ht="13.5" customHeight="1">
      <c r="A11" s="41"/>
      <c r="B11" s="12"/>
      <c r="C11" s="13"/>
      <c r="D11" s="13"/>
      <c r="E11" s="13"/>
      <c r="F11" s="13"/>
      <c r="G11" s="13"/>
      <c r="H11" s="13"/>
      <c r="I11" s="47"/>
    </row>
    <row r="12" spans="1:9" ht="13.5" customHeight="1">
      <c r="A12" s="41" t="s">
        <v>14</v>
      </c>
      <c r="B12" s="10" t="s">
        <v>74</v>
      </c>
      <c r="C12" s="14" t="s">
        <v>67</v>
      </c>
      <c r="D12" s="18">
        <v>1</v>
      </c>
      <c r="E12" s="18">
        <v>0</v>
      </c>
      <c r="F12" s="18">
        <v>20.2</v>
      </c>
      <c r="G12" s="18">
        <v>84</v>
      </c>
      <c r="H12" s="18">
        <v>4</v>
      </c>
      <c r="I12" s="47">
        <v>399</v>
      </c>
    </row>
    <row r="13" spans="1:9" ht="13.5" customHeight="1">
      <c r="A13" s="41"/>
      <c r="B13" s="12"/>
      <c r="C13" s="11"/>
      <c r="D13" s="14"/>
      <c r="E13" s="14"/>
      <c r="F13" s="14"/>
      <c r="G13" s="14"/>
      <c r="H13" s="14"/>
      <c r="I13" s="47"/>
    </row>
    <row r="14" spans="1:9" ht="13.5" customHeight="1">
      <c r="A14" s="41" t="s">
        <v>11</v>
      </c>
      <c r="B14" s="10"/>
      <c r="C14" s="11"/>
      <c r="D14" s="14"/>
      <c r="E14" s="14"/>
      <c r="F14" s="14"/>
      <c r="G14" s="14"/>
      <c r="H14" s="14"/>
      <c r="I14" s="47"/>
    </row>
    <row r="15" spans="1:9" ht="13.5" customHeight="1">
      <c r="A15" s="113"/>
      <c r="B15" s="10" t="s">
        <v>137</v>
      </c>
      <c r="C15" s="11">
        <v>150</v>
      </c>
      <c r="D15" s="14">
        <v>1.3</v>
      </c>
      <c r="E15" s="14">
        <v>3.2</v>
      </c>
      <c r="F15" s="14">
        <v>8.3</v>
      </c>
      <c r="G15" s="14">
        <v>67.5</v>
      </c>
      <c r="H15" s="14">
        <v>5</v>
      </c>
      <c r="I15" s="47">
        <v>108</v>
      </c>
    </row>
    <row r="16" spans="1:9" ht="13.5" customHeight="1">
      <c r="A16" s="40"/>
      <c r="B16" s="20" t="s">
        <v>95</v>
      </c>
      <c r="C16" s="21">
        <v>80</v>
      </c>
      <c r="D16" s="21">
        <v>10.7</v>
      </c>
      <c r="E16" s="21">
        <v>5.3</v>
      </c>
      <c r="F16" s="21">
        <v>12.1</v>
      </c>
      <c r="G16" s="46">
        <v>139</v>
      </c>
      <c r="H16" s="46">
        <v>2.3</v>
      </c>
      <c r="I16" s="60">
        <v>265</v>
      </c>
    </row>
    <row r="17" spans="1:9" ht="13.5" customHeight="1">
      <c r="A17" s="43"/>
      <c r="B17" s="10" t="s">
        <v>144</v>
      </c>
      <c r="C17" s="14" t="s">
        <v>145</v>
      </c>
      <c r="D17" s="14">
        <v>2.3</v>
      </c>
      <c r="E17" s="14">
        <v>3.5</v>
      </c>
      <c r="F17" s="14">
        <v>18.4</v>
      </c>
      <c r="G17" s="14">
        <v>114</v>
      </c>
      <c r="H17" s="14">
        <v>16.8</v>
      </c>
      <c r="I17" s="61">
        <v>318</v>
      </c>
    </row>
    <row r="18" spans="1:9" ht="13.5" customHeight="1">
      <c r="A18" s="43"/>
      <c r="B18" s="10" t="s">
        <v>25</v>
      </c>
      <c r="C18" s="14">
        <v>150</v>
      </c>
      <c r="D18" s="14">
        <v>0.3</v>
      </c>
      <c r="E18" s="14">
        <v>0.2</v>
      </c>
      <c r="F18" s="14">
        <v>21</v>
      </c>
      <c r="G18" s="14">
        <v>85</v>
      </c>
      <c r="H18" s="14">
        <v>0.5</v>
      </c>
      <c r="I18" s="47">
        <v>376</v>
      </c>
    </row>
    <row r="19" spans="1:9" ht="13.5" customHeight="1">
      <c r="A19" s="44"/>
      <c r="B19" s="15" t="s">
        <v>15</v>
      </c>
      <c r="C19" s="16">
        <v>15</v>
      </c>
      <c r="D19" s="16">
        <v>1.2</v>
      </c>
      <c r="E19" s="16">
        <v>0.2</v>
      </c>
      <c r="F19" s="16">
        <v>7.5</v>
      </c>
      <c r="G19" s="16">
        <v>37</v>
      </c>
      <c r="H19" s="16">
        <v>0</v>
      </c>
      <c r="I19" s="48">
        <v>480</v>
      </c>
    </row>
    <row r="20" spans="1:9" ht="13.5" customHeight="1">
      <c r="A20" s="44"/>
      <c r="B20" s="15" t="s">
        <v>16</v>
      </c>
      <c r="C20" s="16">
        <v>20</v>
      </c>
      <c r="D20" s="16">
        <v>1.52</v>
      </c>
      <c r="E20" s="16">
        <v>0.24</v>
      </c>
      <c r="F20" s="16">
        <v>7</v>
      </c>
      <c r="G20" s="16">
        <v>38.2</v>
      </c>
      <c r="H20" s="16">
        <v>0</v>
      </c>
      <c r="I20" s="48">
        <v>481</v>
      </c>
    </row>
    <row r="21" spans="1:9" ht="13.5" customHeight="1">
      <c r="A21" s="123"/>
      <c r="B21" s="127"/>
      <c r="C21" s="25"/>
      <c r="D21" s="64">
        <f>SUM(D14:D20)</f>
        <v>17.32</v>
      </c>
      <c r="E21" s="64">
        <f>SUM(E14:E20)</f>
        <v>12.639999999999999</v>
      </c>
      <c r="F21" s="64">
        <f>SUM(F14:F20)</f>
        <v>74.3</v>
      </c>
      <c r="G21" s="64">
        <f>SUM(G14:G20)</f>
        <v>480.7</v>
      </c>
      <c r="H21" s="64">
        <f>SUM(H14:H20)</f>
        <v>24.6</v>
      </c>
      <c r="I21" s="49"/>
    </row>
    <row r="22" spans="1:9" ht="13.5" customHeight="1">
      <c r="A22" s="51"/>
      <c r="B22" s="130"/>
      <c r="C22" s="27"/>
      <c r="D22" s="59"/>
      <c r="E22" s="59"/>
      <c r="F22" s="59"/>
      <c r="G22" s="59"/>
      <c r="H22" s="59"/>
      <c r="I22" s="48"/>
    </row>
    <row r="23" spans="1:9" ht="13.5" customHeight="1">
      <c r="A23" s="125" t="s">
        <v>84</v>
      </c>
      <c r="B23" s="15" t="s">
        <v>93</v>
      </c>
      <c r="C23" s="16" t="s">
        <v>101</v>
      </c>
      <c r="D23" s="16">
        <v>2.1</v>
      </c>
      <c r="E23" s="16">
        <v>6.1</v>
      </c>
      <c r="F23" s="16">
        <v>21.8</v>
      </c>
      <c r="G23" s="16">
        <v>148.5</v>
      </c>
      <c r="H23" s="16">
        <v>0</v>
      </c>
      <c r="I23" s="47"/>
    </row>
    <row r="24" spans="1:9" ht="13.5" customHeight="1">
      <c r="A24" s="114"/>
      <c r="B24" s="10" t="s">
        <v>89</v>
      </c>
      <c r="C24" s="11">
        <v>180</v>
      </c>
      <c r="D24" s="14">
        <v>5.4</v>
      </c>
      <c r="E24" s="14">
        <v>4.5</v>
      </c>
      <c r="F24" s="14">
        <v>7.2</v>
      </c>
      <c r="G24" s="14">
        <v>95.4</v>
      </c>
      <c r="H24" s="14">
        <v>1.3</v>
      </c>
      <c r="I24" s="47">
        <v>401</v>
      </c>
    </row>
    <row r="25" spans="1:9" ht="13.5" customHeight="1">
      <c r="A25" s="37"/>
      <c r="B25" s="15"/>
      <c r="C25" s="27"/>
      <c r="D25" s="59">
        <f>SUM(D23:D24)</f>
        <v>7.5</v>
      </c>
      <c r="E25" s="59">
        <f>SUM(E23:E24)</f>
        <v>10.6</v>
      </c>
      <c r="F25" s="59">
        <f>SUM(F23:F24)</f>
        <v>29</v>
      </c>
      <c r="G25" s="59">
        <f>SUM(G23:G24)</f>
        <v>243.9</v>
      </c>
      <c r="H25" s="59">
        <f>SUM(H23:H24)</f>
        <v>1.3</v>
      </c>
      <c r="I25" s="48"/>
    </row>
    <row r="26" spans="1:9" ht="13.5" customHeight="1">
      <c r="A26" s="51"/>
      <c r="B26" s="15"/>
      <c r="C26" s="16"/>
      <c r="D26" s="16"/>
      <c r="E26" s="16"/>
      <c r="F26" s="16"/>
      <c r="G26" s="16"/>
      <c r="H26" s="16"/>
      <c r="I26" s="48"/>
    </row>
    <row r="27" spans="1:9" ht="13.5" customHeight="1">
      <c r="A27" s="51" t="s">
        <v>12</v>
      </c>
      <c r="B27" s="10" t="s">
        <v>26</v>
      </c>
      <c r="C27" s="14">
        <v>200</v>
      </c>
      <c r="D27" s="14">
        <v>3</v>
      </c>
      <c r="E27" s="14">
        <v>11</v>
      </c>
      <c r="F27" s="14">
        <v>19.2</v>
      </c>
      <c r="G27" s="14">
        <v>188.3</v>
      </c>
      <c r="H27" s="14">
        <v>11</v>
      </c>
      <c r="I27" s="61">
        <v>137</v>
      </c>
    </row>
    <row r="28" spans="1:9" ht="13.5" customHeight="1">
      <c r="A28" s="42"/>
      <c r="B28" s="122" t="s">
        <v>18</v>
      </c>
      <c r="C28" s="16" t="s">
        <v>68</v>
      </c>
      <c r="D28" s="16">
        <v>0.06</v>
      </c>
      <c r="E28" s="16">
        <v>0.02</v>
      </c>
      <c r="F28" s="16">
        <v>10</v>
      </c>
      <c r="G28" s="16">
        <v>40</v>
      </c>
      <c r="H28" s="16">
        <v>0</v>
      </c>
      <c r="I28" s="48">
        <v>392</v>
      </c>
    </row>
    <row r="29" spans="1:9" ht="13.5" customHeight="1">
      <c r="A29" s="44"/>
      <c r="B29" s="15" t="s">
        <v>15</v>
      </c>
      <c r="C29" s="16">
        <v>20</v>
      </c>
      <c r="D29" s="16">
        <v>1.6</v>
      </c>
      <c r="E29" s="16">
        <v>0.2</v>
      </c>
      <c r="F29" s="16">
        <v>10</v>
      </c>
      <c r="G29" s="16">
        <v>49</v>
      </c>
      <c r="H29" s="16">
        <v>0</v>
      </c>
      <c r="I29" s="48">
        <v>480</v>
      </c>
    </row>
    <row r="30" spans="1:9" ht="13.5" customHeight="1">
      <c r="A30" s="44"/>
      <c r="B30" s="15" t="s">
        <v>16</v>
      </c>
      <c r="C30" s="16">
        <v>20</v>
      </c>
      <c r="D30" s="16">
        <v>1.52</v>
      </c>
      <c r="E30" s="16">
        <v>0.24</v>
      </c>
      <c r="F30" s="16">
        <v>7</v>
      </c>
      <c r="G30" s="16">
        <v>38.2</v>
      </c>
      <c r="H30" s="16">
        <v>0</v>
      </c>
      <c r="I30" s="48">
        <v>481</v>
      </c>
    </row>
    <row r="31" spans="1:9" ht="13.5" customHeight="1">
      <c r="A31" s="44"/>
      <c r="B31" s="23"/>
      <c r="C31" s="24"/>
      <c r="D31" s="58">
        <f>SUM(D27:D30)</f>
        <v>6.18</v>
      </c>
      <c r="E31" s="58">
        <f>SUM(E27:E30)</f>
        <v>11.459999999999999</v>
      </c>
      <c r="F31" s="58">
        <f>SUM(F27:F30)</f>
        <v>46.2</v>
      </c>
      <c r="G31" s="58">
        <f>SUM(G27:G30)</f>
        <v>315.5</v>
      </c>
      <c r="H31" s="58">
        <f>SUM(H27:H30)</f>
        <v>11</v>
      </c>
      <c r="I31" s="50"/>
    </row>
    <row r="32" spans="1:9" ht="13.5" customHeight="1">
      <c r="A32" s="51" t="s">
        <v>64</v>
      </c>
      <c r="B32" s="23"/>
      <c r="C32" s="24"/>
      <c r="D32" s="58">
        <f>D6+D7+D8+D9+D12+D14+D15+D16+D17+D18+D19+D20+D23+D24+D27+D28+D29+D30</f>
        <v>41.92000000000001</v>
      </c>
      <c r="E32" s="58">
        <f>E6+E7+E8+E9+E12+E14+E15+E16+E17+E18+E19+E20+E23+E24+E27+E28+E29+E30</f>
        <v>42.900000000000006</v>
      </c>
      <c r="F32" s="58">
        <f>F6+F7+F8+F9+F12+F14+F15+F16+F17+F18+F19+F20+F23+F24+F27+F28+F29+F30</f>
        <v>205.79999999999998</v>
      </c>
      <c r="G32" s="58">
        <f>G6+G7+G8+G9+G12+G14+G15+G16+G17+G18+G19+G20+G23+G24+G27+G28+G29+G30</f>
        <v>1382.2</v>
      </c>
      <c r="H32" s="58">
        <f>H6+H7+H8+H9+H12+H14+H15+H16+H17+H18+H19+H20+H23+H24+H27+H28+H29+H30</f>
        <v>42.650000000000006</v>
      </c>
      <c r="I32" s="50"/>
    </row>
    <row r="33" spans="1:9" ht="13.5" customHeight="1">
      <c r="A33" s="77" t="s">
        <v>54</v>
      </c>
      <c r="B33" s="77"/>
      <c r="C33" s="77"/>
      <c r="D33" s="59">
        <f>'1 ясли'!D36+'2 ЯСЛИ'!D32+'3 ЯСЛИ'!D34+'4 ясл'!D34+5ясл!D33+'6 ясли'!D33+7ясли!D32+'8 ясли'!D34+'9 я'!D33+D32</f>
        <v>511.87000000000006</v>
      </c>
      <c r="E33" s="59">
        <f>'1 ясли'!E36+'2 ЯСЛИ'!E32+'3 ЯСЛИ'!E34+'4 ясл'!E34+5ясл!E33+'6 ясли'!E33+7ясли!E32+'8 ясли'!E34+'9 я'!E33+E32</f>
        <v>485.83000000000015</v>
      </c>
      <c r="F33" s="59">
        <f>'1 ясли'!F36+'2 ЯСЛИ'!F32+'3 ЯСЛИ'!F34+'4 ясл'!F34+5ясл!F33+'6 ясли'!F33+7ясли!F32+'8 ясли'!F34+'9 я'!F33+F32</f>
        <v>2063.8</v>
      </c>
      <c r="G33" s="142">
        <f>'1 ясли'!G36+'2 ЯСЛИ'!G32+'3 ЯСЛИ'!G34+'4 ясл'!G34+5ясл!G33+'6 ясли'!G33+7ясли!G32+'8 ясли'!G34+'9 я'!G33+G32</f>
        <v>14661.280000000002</v>
      </c>
      <c r="H33" s="141">
        <f>'1 ясли'!H36+'2 ЯСЛИ'!H32+'3 ЯСЛИ'!H34+'4 ясл'!H34+5ясл!H33+'6 ясли'!H33+7ясли!H32+'8 ясли'!H34+'9 я'!H33+H32</f>
        <v>655.82</v>
      </c>
      <c r="I33" s="15"/>
    </row>
    <row r="34" spans="1:9" ht="13.5" customHeight="1">
      <c r="A34" s="77" t="s">
        <v>55</v>
      </c>
      <c r="B34" s="77"/>
      <c r="C34" s="77"/>
      <c r="D34" s="141">
        <f>D33/10</f>
        <v>51.187000000000005</v>
      </c>
      <c r="E34" s="141">
        <f>E33/10</f>
        <v>48.58300000000001</v>
      </c>
      <c r="F34" s="141">
        <f>F33/10</f>
        <v>206.38000000000002</v>
      </c>
      <c r="G34" s="141">
        <f>G33/10</f>
        <v>1466.1280000000002</v>
      </c>
      <c r="H34" s="141">
        <f>H33/10</f>
        <v>65.58200000000001</v>
      </c>
      <c r="I34" s="15"/>
    </row>
    <row r="35" spans="1:9" ht="13.5" customHeight="1">
      <c r="A35" s="77" t="s">
        <v>65</v>
      </c>
      <c r="B35" s="77"/>
      <c r="C35" s="77"/>
      <c r="D35" s="141">
        <f>D34*4/G34*100</f>
        <v>13.965219953510196</v>
      </c>
      <c r="E35" s="141">
        <f>E34*9/G34*100</f>
        <v>29.82324872043915</v>
      </c>
      <c r="F35" s="141">
        <f>F34*4/G34*100</f>
        <v>56.30613425294381</v>
      </c>
      <c r="G35" s="59"/>
      <c r="H35" s="16"/>
      <c r="I35" s="15"/>
    </row>
    <row r="36" spans="4:6" ht="13.5" customHeight="1">
      <c r="D36" s="94"/>
      <c r="E36" s="94"/>
      <c r="F36" s="94"/>
    </row>
    <row r="38" spans="4:6" ht="12.75">
      <c r="D38" s="94"/>
      <c r="E38" s="94"/>
      <c r="F38" s="94"/>
    </row>
  </sheetData>
  <sheetProtection selectLockedCells="1" selectUnlockedCells="1"/>
  <mergeCells count="2">
    <mergeCell ref="D1:F1"/>
    <mergeCell ref="D2:F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4">
      <selection activeCell="B18" sqref="B18:I18"/>
    </sheetView>
  </sheetViews>
  <sheetFormatPr defaultColWidth="9.00390625" defaultRowHeight="12.75"/>
  <cols>
    <col min="1" max="1" width="17.625" style="0" customWidth="1"/>
    <col min="2" max="2" width="48.25390625" style="0" customWidth="1"/>
    <col min="3" max="3" width="10.375" style="0" customWidth="1"/>
    <col min="4" max="4" width="8.625" style="0" customWidth="1"/>
    <col min="5" max="5" width="8.375" style="0" customWidth="1"/>
    <col min="6" max="6" width="8.75390625" style="0" customWidth="1"/>
    <col min="7" max="7" width="10.875" style="0" customWidth="1"/>
    <col min="8" max="8" width="9.00390625" style="0" customWidth="1"/>
    <col min="9" max="9" width="13.125" style="0" customWidth="1"/>
    <col min="10" max="10" width="6.25390625" style="0" customWidth="1"/>
    <col min="11" max="11" width="6.875" style="0" customWidth="1"/>
    <col min="12" max="12" width="7.375" style="0" customWidth="1"/>
  </cols>
  <sheetData>
    <row r="1" spans="1:9" ht="13.5" customHeight="1">
      <c r="A1" s="1" t="s">
        <v>38</v>
      </c>
      <c r="B1" s="55" t="s">
        <v>34</v>
      </c>
      <c r="C1" s="52" t="s">
        <v>35</v>
      </c>
      <c r="D1" s="212" t="s">
        <v>0</v>
      </c>
      <c r="E1" s="212"/>
      <c r="F1" s="212"/>
      <c r="G1" s="1" t="s">
        <v>1</v>
      </c>
      <c r="H1" s="33" t="s">
        <v>31</v>
      </c>
      <c r="I1" s="45" t="s">
        <v>32</v>
      </c>
    </row>
    <row r="2" spans="1:9" ht="13.5" customHeight="1">
      <c r="A2" s="4"/>
      <c r="B2" s="56"/>
      <c r="C2" s="53" t="s">
        <v>36</v>
      </c>
      <c r="D2" s="213" t="s">
        <v>2</v>
      </c>
      <c r="E2" s="213"/>
      <c r="F2" s="213"/>
      <c r="G2" s="4" t="s">
        <v>3</v>
      </c>
      <c r="H2" s="35" t="s">
        <v>8</v>
      </c>
      <c r="I2" s="34" t="s">
        <v>33</v>
      </c>
    </row>
    <row r="3" spans="1:9" ht="13.5" customHeight="1">
      <c r="A3" s="4"/>
      <c r="B3" s="57"/>
      <c r="C3" s="53"/>
      <c r="D3" s="1" t="s">
        <v>4</v>
      </c>
      <c r="E3" s="1" t="s">
        <v>5</v>
      </c>
      <c r="F3" s="1" t="s">
        <v>6</v>
      </c>
      <c r="G3" s="5" t="s">
        <v>7</v>
      </c>
      <c r="H3" s="6"/>
      <c r="I3" s="5"/>
    </row>
    <row r="4" spans="1:9" ht="13.5" customHeight="1">
      <c r="A4" s="36" t="s">
        <v>40</v>
      </c>
      <c r="B4" s="54"/>
      <c r="C4" s="7"/>
      <c r="D4" s="7"/>
      <c r="E4" s="7"/>
      <c r="F4" s="8"/>
      <c r="G4" s="9"/>
      <c r="H4" s="8"/>
      <c r="I4" s="8"/>
    </row>
    <row r="5" spans="1:9" ht="13.5" customHeight="1">
      <c r="A5" s="39" t="s">
        <v>9</v>
      </c>
      <c r="B5" s="1"/>
      <c r="C5" s="29"/>
      <c r="D5" s="28"/>
      <c r="E5" s="28"/>
      <c r="F5" s="22"/>
      <c r="G5" s="30"/>
      <c r="H5" s="22"/>
      <c r="I5" s="22"/>
    </row>
    <row r="6" spans="1:9" ht="13.5" customHeight="1">
      <c r="A6" s="40"/>
      <c r="B6" s="15" t="s">
        <v>10</v>
      </c>
      <c r="C6" s="16">
        <v>10</v>
      </c>
      <c r="D6" s="16">
        <v>0.08</v>
      </c>
      <c r="E6" s="16">
        <v>7.3</v>
      </c>
      <c r="F6" s="16">
        <v>0.1</v>
      </c>
      <c r="G6" s="62">
        <v>66.1</v>
      </c>
      <c r="H6" s="16">
        <v>0</v>
      </c>
      <c r="I6" s="48">
        <v>6</v>
      </c>
    </row>
    <row r="7" spans="1:10" ht="13.5" customHeight="1">
      <c r="A7" s="108"/>
      <c r="B7" s="10" t="s">
        <v>86</v>
      </c>
      <c r="C7" s="16" t="s">
        <v>82</v>
      </c>
      <c r="D7" s="16">
        <v>8</v>
      </c>
      <c r="E7" s="16">
        <v>8.2</v>
      </c>
      <c r="F7" s="16">
        <v>34.5</v>
      </c>
      <c r="G7" s="16">
        <v>243.4</v>
      </c>
      <c r="H7" s="32">
        <v>1.1</v>
      </c>
      <c r="I7" s="65">
        <v>185</v>
      </c>
      <c r="J7" s="199"/>
    </row>
    <row r="8" spans="1:9" ht="13.5" customHeight="1">
      <c r="A8" s="89"/>
      <c r="B8" s="16" t="s">
        <v>13</v>
      </c>
      <c r="C8" s="16">
        <v>200</v>
      </c>
      <c r="D8" s="16">
        <v>4</v>
      </c>
      <c r="E8" s="16">
        <v>3.5</v>
      </c>
      <c r="F8" s="16">
        <v>17.6</v>
      </c>
      <c r="G8" s="16">
        <v>118.9</v>
      </c>
      <c r="H8" s="16">
        <v>1.6</v>
      </c>
      <c r="I8" s="59">
        <v>397</v>
      </c>
    </row>
    <row r="9" spans="1:9" ht="13.5" customHeight="1">
      <c r="A9" s="40"/>
      <c r="B9" s="15" t="s">
        <v>15</v>
      </c>
      <c r="C9" s="16">
        <v>30</v>
      </c>
      <c r="D9" s="16">
        <v>2.4</v>
      </c>
      <c r="E9" s="16">
        <v>0.3</v>
      </c>
      <c r="F9" s="16">
        <v>15</v>
      </c>
      <c r="G9" s="16">
        <v>73.5</v>
      </c>
      <c r="H9" s="16">
        <v>0</v>
      </c>
      <c r="I9" s="48">
        <v>480</v>
      </c>
    </row>
    <row r="10" spans="1:9" ht="13.5" customHeight="1">
      <c r="A10" s="40"/>
      <c r="B10" s="15"/>
      <c r="C10" s="16"/>
      <c r="D10" s="59">
        <f>SUM(D6:D9)</f>
        <v>14.48</v>
      </c>
      <c r="E10" s="59">
        <f>SUM(E6:E9)</f>
        <v>19.3</v>
      </c>
      <c r="F10" s="59">
        <f>SUM(F6:F9)</f>
        <v>67.2</v>
      </c>
      <c r="G10" s="59">
        <f>SUM(G6:G9)</f>
        <v>501.9</v>
      </c>
      <c r="H10" s="59">
        <f>SUM(H6:H9)</f>
        <v>2.7</v>
      </c>
      <c r="I10" s="48"/>
    </row>
    <row r="11" spans="1:9" ht="13.5" customHeight="1">
      <c r="A11" s="15"/>
      <c r="B11" s="15"/>
      <c r="C11" s="15"/>
      <c r="D11" s="15"/>
      <c r="E11" s="15"/>
      <c r="F11" s="15"/>
      <c r="G11" s="15"/>
      <c r="H11" s="15"/>
      <c r="I11" s="48"/>
    </row>
    <row r="12" spans="1:9" ht="13.5" customHeight="1">
      <c r="A12" s="125" t="s">
        <v>14</v>
      </c>
      <c r="B12" s="191" t="s">
        <v>17</v>
      </c>
      <c r="C12" s="83" t="s">
        <v>81</v>
      </c>
      <c r="D12" s="139">
        <v>0.5</v>
      </c>
      <c r="E12" s="139">
        <v>0.5</v>
      </c>
      <c r="F12" s="139">
        <v>11.8</v>
      </c>
      <c r="G12" s="139">
        <v>53</v>
      </c>
      <c r="H12" s="139">
        <v>12</v>
      </c>
      <c r="I12" s="103">
        <v>368</v>
      </c>
    </row>
    <row r="13" spans="1:9" ht="13.5" customHeight="1">
      <c r="A13" s="41"/>
      <c r="B13" s="12"/>
      <c r="C13" s="11"/>
      <c r="D13" s="14"/>
      <c r="E13" s="14"/>
      <c r="F13" s="14"/>
      <c r="G13" s="14"/>
      <c r="H13" s="14"/>
      <c r="I13" s="47"/>
    </row>
    <row r="14" spans="1:9" ht="13.5" customHeight="1">
      <c r="A14" s="41" t="s">
        <v>11</v>
      </c>
      <c r="B14" s="17"/>
      <c r="C14" s="11"/>
      <c r="D14" s="14"/>
      <c r="E14" s="14"/>
      <c r="F14" s="14"/>
      <c r="G14" s="14"/>
      <c r="H14" s="14"/>
      <c r="I14" s="47"/>
    </row>
    <row r="15" spans="1:9" ht="13.5" customHeight="1">
      <c r="A15" s="63"/>
      <c r="B15" s="10" t="s">
        <v>22</v>
      </c>
      <c r="C15" s="11">
        <v>250</v>
      </c>
      <c r="D15" s="14">
        <v>2.16</v>
      </c>
      <c r="E15" s="14">
        <v>6</v>
      </c>
      <c r="F15" s="14">
        <v>8.5</v>
      </c>
      <c r="G15" s="14">
        <v>98</v>
      </c>
      <c r="H15" s="14">
        <v>8.5</v>
      </c>
      <c r="I15" s="61">
        <v>99</v>
      </c>
    </row>
    <row r="16" spans="1:9" ht="13.5" customHeight="1">
      <c r="A16" s="90"/>
      <c r="B16" s="79" t="s">
        <v>73</v>
      </c>
      <c r="C16" s="14">
        <v>70</v>
      </c>
      <c r="D16" s="14">
        <v>10.8</v>
      </c>
      <c r="E16" s="14">
        <v>8.2</v>
      </c>
      <c r="F16" s="14">
        <v>11.2</v>
      </c>
      <c r="G16" s="14">
        <v>162.2</v>
      </c>
      <c r="H16" s="14">
        <v>0.1</v>
      </c>
      <c r="I16" s="47">
        <v>282</v>
      </c>
    </row>
    <row r="17" spans="1:9" ht="13.5" customHeight="1">
      <c r="A17" s="90"/>
      <c r="B17" s="62" t="s">
        <v>110</v>
      </c>
      <c r="C17" s="46">
        <v>100</v>
      </c>
      <c r="D17" s="46">
        <v>3.1</v>
      </c>
      <c r="E17" s="46">
        <v>2.6</v>
      </c>
      <c r="F17" s="46">
        <v>14</v>
      </c>
      <c r="G17" s="46">
        <v>92</v>
      </c>
      <c r="H17" s="46">
        <v>0</v>
      </c>
      <c r="I17" s="49">
        <v>168</v>
      </c>
    </row>
    <row r="18" spans="1:9" ht="13.5" customHeight="1">
      <c r="A18" s="90"/>
      <c r="B18" s="79" t="s">
        <v>102</v>
      </c>
      <c r="C18" s="14">
        <v>60</v>
      </c>
      <c r="D18" s="11">
        <v>1</v>
      </c>
      <c r="E18" s="11">
        <v>1.8</v>
      </c>
      <c r="F18" s="11">
        <v>4.9</v>
      </c>
      <c r="G18" s="11">
        <v>41.2</v>
      </c>
      <c r="H18" s="11">
        <v>0.8</v>
      </c>
      <c r="I18" s="47">
        <v>59</v>
      </c>
    </row>
    <row r="19" spans="1:9" ht="13.5" customHeight="1">
      <c r="A19" s="80"/>
      <c r="B19" s="10" t="s">
        <v>25</v>
      </c>
      <c r="C19" s="14">
        <v>200</v>
      </c>
      <c r="D19" s="14">
        <v>0.4</v>
      </c>
      <c r="E19" s="14">
        <v>0.2</v>
      </c>
      <c r="F19" s="14">
        <v>27.8</v>
      </c>
      <c r="G19" s="14">
        <v>113</v>
      </c>
      <c r="H19" s="14">
        <v>0.6</v>
      </c>
      <c r="I19" s="47">
        <v>376</v>
      </c>
    </row>
    <row r="20" spans="1:9" ht="13.5" customHeight="1">
      <c r="A20" s="44"/>
      <c r="B20" s="15" t="s">
        <v>15</v>
      </c>
      <c r="C20" s="16">
        <v>20</v>
      </c>
      <c r="D20" s="16">
        <v>1.6</v>
      </c>
      <c r="E20" s="16">
        <v>0.2</v>
      </c>
      <c r="F20" s="16">
        <v>10</v>
      </c>
      <c r="G20" s="16">
        <v>49</v>
      </c>
      <c r="H20" s="16">
        <v>0</v>
      </c>
      <c r="I20" s="48">
        <v>480</v>
      </c>
    </row>
    <row r="21" spans="1:9" ht="13.5" customHeight="1">
      <c r="A21" s="44"/>
      <c r="B21" s="15" t="s">
        <v>16</v>
      </c>
      <c r="C21" s="16">
        <v>25</v>
      </c>
      <c r="D21" s="16">
        <v>1.9</v>
      </c>
      <c r="E21" s="16">
        <v>0.3</v>
      </c>
      <c r="F21" s="16">
        <v>8.8</v>
      </c>
      <c r="G21" s="16">
        <v>47.8</v>
      </c>
      <c r="H21" s="16">
        <v>0</v>
      </c>
      <c r="I21" s="48">
        <v>481</v>
      </c>
    </row>
    <row r="22" spans="1:9" ht="13.5" customHeight="1">
      <c r="A22" s="44"/>
      <c r="B22" s="15"/>
      <c r="C22" s="16"/>
      <c r="D22" s="59">
        <f>SUM(D15:D21)</f>
        <v>20.96</v>
      </c>
      <c r="E22" s="59">
        <f>SUM(E14:E21)</f>
        <v>19.3</v>
      </c>
      <c r="F22" s="59">
        <f>SUM(F14:F21)</f>
        <v>85.2</v>
      </c>
      <c r="G22" s="59">
        <f>SUM(G14:G21)</f>
        <v>603.1999999999999</v>
      </c>
      <c r="H22" s="59">
        <f>SUM(H14:H21)</f>
        <v>10</v>
      </c>
      <c r="I22" s="48"/>
    </row>
    <row r="23" spans="1:9" ht="13.5" customHeight="1">
      <c r="A23" s="41"/>
      <c r="B23" s="12"/>
      <c r="C23" s="11"/>
      <c r="D23" s="14"/>
      <c r="E23" s="14"/>
      <c r="F23" s="14"/>
      <c r="G23" s="14"/>
      <c r="H23" s="14"/>
      <c r="I23" s="47"/>
    </row>
    <row r="24" spans="1:9" ht="13.5" customHeight="1">
      <c r="A24" s="41" t="s">
        <v>84</v>
      </c>
      <c r="B24" s="10" t="s">
        <v>76</v>
      </c>
      <c r="C24" s="14">
        <v>60</v>
      </c>
      <c r="D24" s="11">
        <v>4.2</v>
      </c>
      <c r="E24" s="11">
        <v>8</v>
      </c>
      <c r="F24" s="11">
        <v>34</v>
      </c>
      <c r="G24" s="11">
        <v>222</v>
      </c>
      <c r="H24" s="11">
        <v>0</v>
      </c>
      <c r="I24" s="47">
        <v>460</v>
      </c>
    </row>
    <row r="25" spans="1:9" ht="13.5" customHeight="1">
      <c r="A25" s="110"/>
      <c r="B25" s="10" t="s">
        <v>89</v>
      </c>
      <c r="C25" s="11">
        <v>200</v>
      </c>
      <c r="D25" s="14">
        <v>6</v>
      </c>
      <c r="E25" s="14">
        <v>5</v>
      </c>
      <c r="F25" s="14">
        <v>8</v>
      </c>
      <c r="G25" s="14">
        <v>106</v>
      </c>
      <c r="H25" s="14">
        <v>1.4</v>
      </c>
      <c r="I25" s="47">
        <v>401</v>
      </c>
    </row>
    <row r="26" spans="1:9" ht="13.5" customHeight="1">
      <c r="A26" s="37"/>
      <c r="B26" s="26"/>
      <c r="C26" s="27"/>
      <c r="D26" s="120">
        <f>SUM(D24:D25)</f>
        <v>10.2</v>
      </c>
      <c r="E26" s="120">
        <f>SUM(E24:E25)</f>
        <v>13</v>
      </c>
      <c r="F26" s="120">
        <f>SUM(F24:F25)</f>
        <v>42</v>
      </c>
      <c r="G26" s="120">
        <f>SUM(G24:G25)</f>
        <v>328</v>
      </c>
      <c r="H26" s="120">
        <f>SUM(H24:H25)</f>
        <v>1.4</v>
      </c>
      <c r="I26" s="48"/>
    </row>
    <row r="27" spans="1:9" ht="13.5" customHeight="1">
      <c r="A27" s="51"/>
      <c r="B27" s="15"/>
      <c r="C27" s="16"/>
      <c r="D27" s="16"/>
      <c r="E27" s="16"/>
      <c r="F27" s="16"/>
      <c r="G27" s="16"/>
      <c r="H27" s="16"/>
      <c r="I27" s="48"/>
    </row>
    <row r="28" spans="1:9" ht="13.5" customHeight="1">
      <c r="A28" s="51" t="s">
        <v>12</v>
      </c>
      <c r="B28" s="10" t="s">
        <v>123</v>
      </c>
      <c r="C28" s="16" t="s">
        <v>77</v>
      </c>
      <c r="D28" s="16">
        <v>10.6</v>
      </c>
      <c r="E28" s="16">
        <v>5.7</v>
      </c>
      <c r="F28" s="16">
        <v>12.5</v>
      </c>
      <c r="G28" s="16">
        <v>143</v>
      </c>
      <c r="H28" s="16">
        <v>0.4</v>
      </c>
      <c r="I28" s="59" t="s">
        <v>78</v>
      </c>
    </row>
    <row r="29" spans="1:9" ht="13.5" customHeight="1">
      <c r="A29" s="37"/>
      <c r="B29" s="10" t="s">
        <v>144</v>
      </c>
      <c r="C29" s="14" t="s">
        <v>145</v>
      </c>
      <c r="D29" s="14">
        <v>2.3</v>
      </c>
      <c r="E29" s="14">
        <v>3.5</v>
      </c>
      <c r="F29" s="14">
        <v>18.4</v>
      </c>
      <c r="G29" s="14">
        <v>114</v>
      </c>
      <c r="H29" s="14">
        <v>16.8</v>
      </c>
      <c r="I29" s="61">
        <v>318</v>
      </c>
    </row>
    <row r="30" spans="1:9" ht="13.5" customHeight="1">
      <c r="A30" s="89"/>
      <c r="B30" s="15" t="s">
        <v>18</v>
      </c>
      <c r="C30" s="16" t="s">
        <v>68</v>
      </c>
      <c r="D30" s="16">
        <v>0.06</v>
      </c>
      <c r="E30" s="16">
        <v>0.02</v>
      </c>
      <c r="F30" s="16">
        <v>10</v>
      </c>
      <c r="G30" s="16">
        <v>40</v>
      </c>
      <c r="H30" s="16">
        <v>0</v>
      </c>
      <c r="I30" s="48">
        <v>392</v>
      </c>
    </row>
    <row r="31" spans="1:9" ht="13.5" customHeight="1">
      <c r="A31" s="44"/>
      <c r="B31" s="15" t="s">
        <v>15</v>
      </c>
      <c r="C31" s="16">
        <v>20</v>
      </c>
      <c r="D31" s="16">
        <v>1.6</v>
      </c>
      <c r="E31" s="16">
        <v>0.2</v>
      </c>
      <c r="F31" s="16">
        <v>10</v>
      </c>
      <c r="G31" s="16">
        <v>49</v>
      </c>
      <c r="H31" s="16">
        <v>0</v>
      </c>
      <c r="I31" s="48">
        <v>480</v>
      </c>
    </row>
    <row r="32" spans="1:9" ht="13.5" customHeight="1">
      <c r="A32" s="44"/>
      <c r="B32" s="122" t="s">
        <v>16</v>
      </c>
      <c r="C32" s="16">
        <v>20</v>
      </c>
      <c r="D32" s="16">
        <v>1.52</v>
      </c>
      <c r="E32" s="16">
        <v>0.24</v>
      </c>
      <c r="F32" s="16">
        <v>7</v>
      </c>
      <c r="G32" s="16">
        <v>38.2</v>
      </c>
      <c r="H32" s="16">
        <v>0</v>
      </c>
      <c r="I32" s="48">
        <v>481</v>
      </c>
    </row>
    <row r="33" spans="1:9" ht="13.5" customHeight="1">
      <c r="A33" s="37"/>
      <c r="B33" s="23"/>
      <c r="C33" s="24"/>
      <c r="D33" s="58">
        <f>SUM(D28:D32)</f>
        <v>16.08</v>
      </c>
      <c r="E33" s="58">
        <f>SUM(E28:E32)</f>
        <v>9.659999999999998</v>
      </c>
      <c r="F33" s="58">
        <f>SUM(F28:F32)</f>
        <v>57.9</v>
      </c>
      <c r="G33" s="58">
        <f>SUM(G28:G32)</f>
        <v>384.2</v>
      </c>
      <c r="H33" s="58">
        <f>SUM(H28:H32)</f>
        <v>17.2</v>
      </c>
      <c r="I33" s="50"/>
    </row>
    <row r="34" spans="1:9" ht="13.5" customHeight="1">
      <c r="A34" s="51" t="s">
        <v>57</v>
      </c>
      <c r="B34" s="23"/>
      <c r="C34" s="24"/>
      <c r="D34" s="58">
        <f>D6+D7+D8+D9+D12+D14+D15+D16+D17+D18+D19+D20+D21+D24+D25+D28+D29+D30+D31+D32</f>
        <v>62.22000000000001</v>
      </c>
      <c r="E34" s="58">
        <f>E6+E7+E8+E9+E12+E14+E15+E16+E17+E18+E19+E20+E21+E24+E25+E28+E29+E30+E31+E32</f>
        <v>61.76000000000001</v>
      </c>
      <c r="F34" s="58">
        <f>F6+F7+F8+F9+F12+F14+F15+F16+F17+F18+F19+F20+F21+F24+F25+F28+F29+F30+F31+F32</f>
        <v>264.1</v>
      </c>
      <c r="G34" s="58">
        <f>G6+G7+G8+G9+G12+G14+G15+G16+G17+G18+G19+G20+G21+G24+G25+G28+G29+G30+G31+G32</f>
        <v>1870.3</v>
      </c>
      <c r="H34" s="58">
        <f>H6+H7+H8+H9+H12+H14+H15+H16+H17+H18+H19+H20+H21+H24+H25+H28+H29+H30+H31+H32</f>
        <v>43.3</v>
      </c>
      <c r="I34" s="50"/>
    </row>
    <row r="35" spans="4:6" ht="12.75">
      <c r="D35" s="94"/>
      <c r="E35" s="94"/>
      <c r="F35" s="94"/>
    </row>
    <row r="36" spans="4:6" ht="12.75">
      <c r="D36" s="94"/>
      <c r="E36" s="94"/>
      <c r="F36" s="94"/>
    </row>
  </sheetData>
  <sheetProtection selectLockedCells="1" selectUnlockedCells="1"/>
  <mergeCells count="2">
    <mergeCell ref="D1:F1"/>
    <mergeCell ref="D2:F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1">
      <selection activeCell="B41" sqref="B41"/>
    </sheetView>
  </sheetViews>
  <sheetFormatPr defaultColWidth="9.00390625" defaultRowHeight="12.75"/>
  <cols>
    <col min="1" max="1" width="18.00390625" style="0" customWidth="1"/>
    <col min="2" max="2" width="46.375" style="0" customWidth="1"/>
    <col min="3" max="3" width="10.375" style="0" customWidth="1"/>
    <col min="4" max="4" width="9.375" style="0" customWidth="1"/>
    <col min="5" max="5" width="9.875" style="0" customWidth="1"/>
    <col min="6" max="6" width="8.75390625" style="0" customWidth="1"/>
    <col min="7" max="7" width="10.25390625" style="0" customWidth="1"/>
    <col min="8" max="8" width="9.875" style="0" customWidth="1"/>
    <col min="9" max="9" width="11.00390625" style="0" customWidth="1"/>
    <col min="10" max="10" width="6.625" style="0" customWidth="1"/>
    <col min="11" max="11" width="7.125" style="0" customWidth="1"/>
    <col min="12" max="12" width="6.625" style="0" customWidth="1"/>
  </cols>
  <sheetData>
    <row r="1" spans="1:9" ht="13.5" customHeight="1">
      <c r="A1" s="1" t="s">
        <v>38</v>
      </c>
      <c r="B1" s="55" t="s">
        <v>34</v>
      </c>
      <c r="C1" s="52" t="s">
        <v>35</v>
      </c>
      <c r="D1" s="212" t="s">
        <v>0</v>
      </c>
      <c r="E1" s="212"/>
      <c r="F1" s="212"/>
      <c r="G1" s="1" t="s">
        <v>1</v>
      </c>
      <c r="H1" s="33" t="s">
        <v>31</v>
      </c>
      <c r="I1" s="45" t="s">
        <v>32</v>
      </c>
    </row>
    <row r="2" spans="1:9" ht="13.5" customHeight="1">
      <c r="A2" s="4"/>
      <c r="B2" s="56"/>
      <c r="C2" s="53" t="s">
        <v>36</v>
      </c>
      <c r="D2" s="213" t="s">
        <v>2</v>
      </c>
      <c r="E2" s="213"/>
      <c r="F2" s="213"/>
      <c r="G2" s="4" t="s">
        <v>3</v>
      </c>
      <c r="H2" s="35" t="s">
        <v>8</v>
      </c>
      <c r="I2" s="34" t="s">
        <v>33</v>
      </c>
    </row>
    <row r="3" spans="1:9" ht="13.5" customHeight="1">
      <c r="A3" s="4"/>
      <c r="B3" s="57"/>
      <c r="C3" s="53"/>
      <c r="D3" s="1" t="s">
        <v>4</v>
      </c>
      <c r="E3" s="1" t="s">
        <v>5</v>
      </c>
      <c r="F3" s="1" t="s">
        <v>6</v>
      </c>
      <c r="G3" s="5" t="s">
        <v>7</v>
      </c>
      <c r="H3" s="6"/>
      <c r="I3" s="5"/>
    </row>
    <row r="4" spans="1:9" ht="13.5" customHeight="1">
      <c r="A4" s="36" t="s">
        <v>43</v>
      </c>
      <c r="B4" s="54"/>
      <c r="C4" s="7"/>
      <c r="D4" s="7"/>
      <c r="E4" s="7"/>
      <c r="F4" s="8"/>
      <c r="G4" s="9"/>
      <c r="H4" s="8"/>
      <c r="I4" s="8"/>
    </row>
    <row r="5" spans="1:9" ht="13.5" customHeight="1">
      <c r="A5" s="39" t="s">
        <v>9</v>
      </c>
      <c r="B5" s="1"/>
      <c r="C5" s="29"/>
      <c r="D5" s="28"/>
      <c r="E5" s="28"/>
      <c r="F5" s="22"/>
      <c r="G5" s="30"/>
      <c r="H5" s="22"/>
      <c r="I5" s="22"/>
    </row>
    <row r="6" spans="1:9" ht="13.5" customHeight="1">
      <c r="A6" s="40"/>
      <c r="B6" s="16" t="s">
        <v>115</v>
      </c>
      <c r="C6" s="16">
        <v>10</v>
      </c>
      <c r="D6" s="16">
        <v>2.32</v>
      </c>
      <c r="E6" s="16">
        <v>3</v>
      </c>
      <c r="F6" s="16">
        <v>0</v>
      </c>
      <c r="G6" s="16">
        <v>36</v>
      </c>
      <c r="H6" s="16">
        <v>0.07</v>
      </c>
      <c r="I6" s="59">
        <v>7</v>
      </c>
    </row>
    <row r="7" spans="1:9" ht="13.5" customHeight="1">
      <c r="A7" s="196"/>
      <c r="B7" s="10" t="s">
        <v>88</v>
      </c>
      <c r="C7" s="14" t="s">
        <v>82</v>
      </c>
      <c r="D7" s="11">
        <v>8.2</v>
      </c>
      <c r="E7" s="11">
        <v>8</v>
      </c>
      <c r="F7" s="11">
        <v>30.7</v>
      </c>
      <c r="G7" s="11">
        <v>232.6</v>
      </c>
      <c r="H7" s="32">
        <v>1.1</v>
      </c>
      <c r="I7" s="65">
        <v>185</v>
      </c>
    </row>
    <row r="8" spans="1:9" ht="13.5" customHeight="1">
      <c r="A8" s="108"/>
      <c r="B8" s="15" t="s">
        <v>20</v>
      </c>
      <c r="C8" s="16">
        <v>200</v>
      </c>
      <c r="D8" s="16">
        <v>3.1</v>
      </c>
      <c r="E8" s="16">
        <v>2.7</v>
      </c>
      <c r="F8" s="16">
        <v>16</v>
      </c>
      <c r="G8" s="16">
        <v>101</v>
      </c>
      <c r="H8" s="16">
        <v>1.3</v>
      </c>
      <c r="I8" s="59">
        <v>395</v>
      </c>
    </row>
    <row r="9" spans="1:9" ht="13.5" customHeight="1">
      <c r="A9" s="40"/>
      <c r="B9" s="15" t="s">
        <v>15</v>
      </c>
      <c r="C9" s="16">
        <v>30</v>
      </c>
      <c r="D9" s="16">
        <v>2.4</v>
      </c>
      <c r="E9" s="16">
        <v>0.3</v>
      </c>
      <c r="F9" s="16">
        <v>15</v>
      </c>
      <c r="G9" s="16">
        <v>73.5</v>
      </c>
      <c r="H9" s="16">
        <v>0</v>
      </c>
      <c r="I9" s="48">
        <v>480</v>
      </c>
    </row>
    <row r="10" spans="1:9" ht="13.5" customHeight="1">
      <c r="A10" s="40"/>
      <c r="B10" s="15"/>
      <c r="C10" s="16"/>
      <c r="D10" s="59">
        <f>SUM(D6:D9)</f>
        <v>16.02</v>
      </c>
      <c r="E10" s="59">
        <f>SUM(E6:E9)</f>
        <v>14</v>
      </c>
      <c r="F10" s="59">
        <f>SUM(F6:F9)</f>
        <v>61.7</v>
      </c>
      <c r="G10" s="59">
        <f>SUM(G6:G9)</f>
        <v>443.1</v>
      </c>
      <c r="H10" s="16"/>
      <c r="I10" s="48"/>
    </row>
    <row r="11" spans="1:9" ht="13.5" customHeight="1">
      <c r="A11" s="41"/>
      <c r="B11" s="12"/>
      <c r="C11" s="13"/>
      <c r="D11" s="13"/>
      <c r="E11" s="13"/>
      <c r="F11" s="13"/>
      <c r="G11" s="13"/>
      <c r="H11" s="13"/>
      <c r="I11" s="47"/>
    </row>
    <row r="12" spans="1:9" ht="13.5" customHeight="1">
      <c r="A12" s="41" t="s">
        <v>14</v>
      </c>
      <c r="B12" s="10" t="s">
        <v>17</v>
      </c>
      <c r="C12" s="14" t="s">
        <v>81</v>
      </c>
      <c r="D12" s="18">
        <v>0.5</v>
      </c>
      <c r="E12" s="18">
        <v>0.5</v>
      </c>
      <c r="F12" s="18">
        <v>11.8</v>
      </c>
      <c r="G12" s="18">
        <v>53</v>
      </c>
      <c r="H12" s="18">
        <v>12</v>
      </c>
      <c r="I12" s="47">
        <v>368</v>
      </c>
    </row>
    <row r="13" spans="1:9" ht="13.5" customHeight="1">
      <c r="A13" s="41"/>
      <c r="B13" s="12"/>
      <c r="C13" s="11"/>
      <c r="D13" s="14"/>
      <c r="E13" s="14"/>
      <c r="F13" s="14"/>
      <c r="G13" s="14"/>
      <c r="H13" s="14"/>
      <c r="I13" s="47"/>
    </row>
    <row r="14" spans="1:9" ht="13.5" customHeight="1">
      <c r="A14" s="41" t="s">
        <v>11</v>
      </c>
      <c r="B14" s="17" t="s">
        <v>120</v>
      </c>
      <c r="C14" s="11">
        <v>20</v>
      </c>
      <c r="D14" s="14">
        <v>0.13</v>
      </c>
      <c r="E14" s="14">
        <v>0.02</v>
      </c>
      <c r="F14" s="14">
        <v>0.33</v>
      </c>
      <c r="G14" s="14">
        <v>2.6</v>
      </c>
      <c r="H14" s="14">
        <v>1</v>
      </c>
      <c r="I14" s="47">
        <v>70</v>
      </c>
    </row>
    <row r="15" spans="1:9" ht="13.5" customHeight="1">
      <c r="A15" s="95"/>
      <c r="B15" s="10" t="s">
        <v>24</v>
      </c>
      <c r="C15" s="11">
        <v>250</v>
      </c>
      <c r="D15" s="14">
        <v>2.8</v>
      </c>
      <c r="E15" s="14">
        <v>2.9</v>
      </c>
      <c r="F15" s="14">
        <v>17.1</v>
      </c>
      <c r="G15" s="14">
        <v>105</v>
      </c>
      <c r="H15" s="14">
        <v>8.25</v>
      </c>
      <c r="I15" s="61">
        <v>82</v>
      </c>
    </row>
    <row r="16" spans="1:9" ht="13.5" customHeight="1">
      <c r="A16" s="200"/>
      <c r="B16" s="10" t="s">
        <v>124</v>
      </c>
      <c r="C16" s="11">
        <v>70</v>
      </c>
      <c r="D16" s="14">
        <v>11</v>
      </c>
      <c r="E16" s="14">
        <v>11</v>
      </c>
      <c r="F16" s="14">
        <v>2.2</v>
      </c>
      <c r="G16" s="14">
        <v>151</v>
      </c>
      <c r="H16" s="14">
        <v>0.03</v>
      </c>
      <c r="I16" s="47">
        <v>310</v>
      </c>
    </row>
    <row r="17" spans="1:9" ht="13.5" customHeight="1">
      <c r="A17" s="44"/>
      <c r="B17" s="79" t="s">
        <v>72</v>
      </c>
      <c r="C17" s="11">
        <v>120</v>
      </c>
      <c r="D17" s="14">
        <v>2.9</v>
      </c>
      <c r="E17" s="14">
        <v>3.5</v>
      </c>
      <c r="F17" s="14">
        <v>29.3</v>
      </c>
      <c r="G17" s="14">
        <v>160</v>
      </c>
      <c r="H17" s="14">
        <v>0</v>
      </c>
      <c r="I17" s="61">
        <v>316</v>
      </c>
    </row>
    <row r="18" spans="1:9" ht="13.5" customHeight="1">
      <c r="A18" s="44"/>
      <c r="B18" s="31" t="s">
        <v>39</v>
      </c>
      <c r="C18" s="27">
        <v>30</v>
      </c>
      <c r="D18" s="16">
        <v>0.4</v>
      </c>
      <c r="E18" s="16">
        <v>1.5</v>
      </c>
      <c r="F18" s="16">
        <v>1.8</v>
      </c>
      <c r="G18" s="16">
        <v>22.2</v>
      </c>
      <c r="H18" s="16">
        <v>0.1</v>
      </c>
      <c r="I18" s="59">
        <v>354</v>
      </c>
    </row>
    <row r="19" spans="1:9" ht="13.5" customHeight="1">
      <c r="A19" s="37"/>
      <c r="B19" s="122" t="s">
        <v>121</v>
      </c>
      <c r="C19" s="16">
        <v>200</v>
      </c>
      <c r="D19" s="16">
        <v>0.66</v>
      </c>
      <c r="E19" s="16">
        <v>0.3</v>
      </c>
      <c r="F19" s="16">
        <v>20.7</v>
      </c>
      <c r="G19" s="16">
        <v>87.7</v>
      </c>
      <c r="H19" s="16">
        <v>100</v>
      </c>
      <c r="I19" s="48">
        <v>398</v>
      </c>
    </row>
    <row r="20" spans="1:9" ht="13.5" customHeight="1">
      <c r="A20" s="44"/>
      <c r="B20" s="15" t="s">
        <v>15</v>
      </c>
      <c r="C20" s="16">
        <v>20</v>
      </c>
      <c r="D20" s="16">
        <v>1.6</v>
      </c>
      <c r="E20" s="16">
        <v>0.2</v>
      </c>
      <c r="F20" s="16">
        <v>10</v>
      </c>
      <c r="G20" s="16">
        <v>49</v>
      </c>
      <c r="H20" s="16">
        <v>0</v>
      </c>
      <c r="I20" s="48">
        <v>480</v>
      </c>
    </row>
    <row r="21" spans="1:9" ht="13.5" customHeight="1">
      <c r="A21" s="44"/>
      <c r="B21" s="15" t="s">
        <v>16</v>
      </c>
      <c r="C21" s="16">
        <v>25</v>
      </c>
      <c r="D21" s="16">
        <v>1.9</v>
      </c>
      <c r="E21" s="16">
        <v>0.3</v>
      </c>
      <c r="F21" s="16">
        <v>8.8</v>
      </c>
      <c r="G21" s="16">
        <v>47.8</v>
      </c>
      <c r="H21" s="16">
        <v>0</v>
      </c>
      <c r="I21" s="48">
        <v>481</v>
      </c>
    </row>
    <row r="22" spans="1:9" ht="13.5" customHeight="1">
      <c r="A22" s="41"/>
      <c r="B22" s="12"/>
      <c r="C22" s="11"/>
      <c r="D22" s="61">
        <f>SUM(D14:D21)</f>
        <v>21.389999999999997</v>
      </c>
      <c r="E22" s="61">
        <f>SUM(E14:E21)</f>
        <v>19.720000000000002</v>
      </c>
      <c r="F22" s="61">
        <f>SUM(F14:F21)</f>
        <v>90.22999999999999</v>
      </c>
      <c r="G22" s="61">
        <f>SUM(G14:G21)</f>
        <v>625.3</v>
      </c>
      <c r="H22" s="14"/>
      <c r="I22" s="47"/>
    </row>
    <row r="23" spans="1:9" ht="13.5" customHeight="1">
      <c r="A23" s="38"/>
      <c r="B23" s="17"/>
      <c r="C23" s="18"/>
      <c r="D23" s="18"/>
      <c r="E23" s="18"/>
      <c r="F23" s="18"/>
      <c r="G23" s="18"/>
      <c r="H23" s="18"/>
      <c r="I23" s="61"/>
    </row>
    <row r="24" spans="1:9" ht="13.5" customHeight="1">
      <c r="A24" s="41" t="s">
        <v>84</v>
      </c>
      <c r="B24" s="10" t="s">
        <v>47</v>
      </c>
      <c r="C24" s="14">
        <v>80</v>
      </c>
      <c r="D24" s="11">
        <v>15</v>
      </c>
      <c r="E24" s="11">
        <v>10.1</v>
      </c>
      <c r="F24" s="11">
        <v>9.1</v>
      </c>
      <c r="G24" s="11">
        <v>187.2</v>
      </c>
      <c r="H24" s="11">
        <v>0.2</v>
      </c>
      <c r="I24" s="47">
        <v>231</v>
      </c>
    </row>
    <row r="25" spans="1:9" ht="13.5" customHeight="1">
      <c r="A25" s="201"/>
      <c r="B25" s="10" t="s">
        <v>45</v>
      </c>
      <c r="C25" s="14">
        <v>20</v>
      </c>
      <c r="D25" s="11">
        <v>0.4</v>
      </c>
      <c r="E25" s="11">
        <v>0.8</v>
      </c>
      <c r="F25" s="11">
        <v>2.6</v>
      </c>
      <c r="G25" s="11">
        <v>20.3</v>
      </c>
      <c r="H25" s="11">
        <v>0.1</v>
      </c>
      <c r="I25" s="47">
        <v>351</v>
      </c>
    </row>
    <row r="26" spans="1:9" ht="13.5" customHeight="1">
      <c r="A26" s="38"/>
      <c r="B26" s="15" t="s">
        <v>94</v>
      </c>
      <c r="C26" s="16">
        <v>200</v>
      </c>
      <c r="D26" s="16">
        <v>5.6</v>
      </c>
      <c r="E26" s="16">
        <v>5</v>
      </c>
      <c r="F26" s="16">
        <v>18.2</v>
      </c>
      <c r="G26" s="16">
        <v>142</v>
      </c>
      <c r="H26" s="16">
        <v>1.4</v>
      </c>
      <c r="I26" s="49">
        <v>401</v>
      </c>
    </row>
    <row r="27" spans="1:9" ht="13.5" customHeight="1">
      <c r="A27" s="137"/>
      <c r="B27" s="15"/>
      <c r="C27" s="16"/>
      <c r="D27" s="59">
        <f>D24+D26</f>
        <v>20.6</v>
      </c>
      <c r="E27" s="59">
        <f>E24+E26</f>
        <v>15.1</v>
      </c>
      <c r="F27" s="59">
        <f>F24+F26</f>
        <v>27.299999999999997</v>
      </c>
      <c r="G27" s="59">
        <f>G24+G26</f>
        <v>329.2</v>
      </c>
      <c r="H27" s="16"/>
      <c r="I27" s="48"/>
    </row>
    <row r="28" spans="1:9" ht="13.5" customHeight="1">
      <c r="A28" s="51"/>
      <c r="B28" s="15"/>
      <c r="C28" s="16"/>
      <c r="D28" s="59"/>
      <c r="E28" s="59"/>
      <c r="F28" s="59"/>
      <c r="G28" s="59"/>
      <c r="H28" s="16"/>
      <c r="I28" s="48"/>
    </row>
    <row r="29" spans="1:9" ht="13.5" customHeight="1">
      <c r="A29" s="51" t="s">
        <v>12</v>
      </c>
      <c r="B29" s="17" t="s">
        <v>125</v>
      </c>
      <c r="C29" s="18">
        <v>120</v>
      </c>
      <c r="D29" s="18">
        <v>6.8</v>
      </c>
      <c r="E29" s="18">
        <v>9.2</v>
      </c>
      <c r="F29" s="18">
        <v>6.3</v>
      </c>
      <c r="G29" s="18">
        <v>139.5</v>
      </c>
      <c r="H29" s="18">
        <v>3.7</v>
      </c>
      <c r="I29" s="61">
        <v>218</v>
      </c>
    </row>
    <row r="30" spans="1:9" ht="13.5" customHeight="1">
      <c r="A30" s="107"/>
      <c r="B30" s="81" t="s">
        <v>126</v>
      </c>
      <c r="C30" s="82">
        <v>60</v>
      </c>
      <c r="D30" s="83">
        <v>1</v>
      </c>
      <c r="E30" s="83">
        <v>1</v>
      </c>
      <c r="F30" s="83">
        <v>4.7</v>
      </c>
      <c r="G30" s="83">
        <v>54</v>
      </c>
      <c r="H30" s="14">
        <v>3.3</v>
      </c>
      <c r="I30" s="61">
        <v>76</v>
      </c>
    </row>
    <row r="31" spans="1:9" ht="13.5" customHeight="1">
      <c r="A31" s="202"/>
      <c r="B31" s="15" t="s">
        <v>18</v>
      </c>
      <c r="C31" s="16" t="s">
        <v>68</v>
      </c>
      <c r="D31" s="16">
        <v>0.06</v>
      </c>
      <c r="E31" s="16">
        <v>0.02</v>
      </c>
      <c r="F31" s="16">
        <v>10</v>
      </c>
      <c r="G31" s="16">
        <v>40</v>
      </c>
      <c r="H31" s="16">
        <v>0</v>
      </c>
      <c r="I31" s="48">
        <v>392</v>
      </c>
    </row>
    <row r="32" spans="1:9" ht="13.5" customHeight="1">
      <c r="A32" s="44"/>
      <c r="B32" s="15" t="s">
        <v>15</v>
      </c>
      <c r="C32" s="16">
        <v>30</v>
      </c>
      <c r="D32" s="16">
        <v>2.4</v>
      </c>
      <c r="E32" s="16">
        <v>0.3</v>
      </c>
      <c r="F32" s="16">
        <v>15</v>
      </c>
      <c r="G32" s="16">
        <v>73.5</v>
      </c>
      <c r="H32" s="16">
        <v>0</v>
      </c>
      <c r="I32" s="48">
        <v>480</v>
      </c>
    </row>
    <row r="33" spans="1:9" ht="13.5" customHeight="1">
      <c r="A33" s="44"/>
      <c r="B33" s="122" t="s">
        <v>16</v>
      </c>
      <c r="C33" s="16">
        <v>30</v>
      </c>
      <c r="D33" s="16">
        <v>2.3</v>
      </c>
      <c r="E33" s="16">
        <v>0.3</v>
      </c>
      <c r="F33" s="16">
        <v>10.5</v>
      </c>
      <c r="G33" s="16">
        <v>57.3</v>
      </c>
      <c r="H33" s="16">
        <v>0</v>
      </c>
      <c r="I33" s="48">
        <v>481</v>
      </c>
    </row>
    <row r="34" spans="1:9" ht="13.5" customHeight="1">
      <c r="A34" s="37"/>
      <c r="B34" s="23"/>
      <c r="C34" s="24"/>
      <c r="D34" s="58">
        <f>SUM(D29:D33)</f>
        <v>12.559999999999999</v>
      </c>
      <c r="E34" s="58">
        <f>SUM(E29:E33)</f>
        <v>10.82</v>
      </c>
      <c r="F34" s="58">
        <f>SUM(F29:F33)</f>
        <v>46.5</v>
      </c>
      <c r="G34" s="58">
        <f>SUM(G29:G33)</f>
        <v>364.3</v>
      </c>
      <c r="H34" s="92"/>
      <c r="I34" s="50"/>
    </row>
    <row r="35" spans="1:9" ht="13.5" customHeight="1">
      <c r="A35" s="51" t="s">
        <v>58</v>
      </c>
      <c r="B35" s="23"/>
      <c r="C35" s="24"/>
      <c r="D35" s="58">
        <f>D6+D7+D8+D9+D12+D14+D15+D16+D17+D18+D19+D20+D21+D23+D24+D25+D26+D30+D31+D32+D29+D33</f>
        <v>71.47</v>
      </c>
      <c r="E35" s="58">
        <f>E6+E7+E8+E9+E12+E14+E15+E16+E17+E18+E19+E20+E21+E23+E24+E25+E26+E30+E31+E32+E29+E33</f>
        <v>60.94</v>
      </c>
      <c r="F35" s="58">
        <f>F6+F7+F8+F9+F12+F14+F15+F16+F17+F18+F19+F20+F21+F23+F24+F25+F26+F30+F31+F32+F29+F33</f>
        <v>240.13</v>
      </c>
      <c r="G35" s="58">
        <f>G6+G7+G8+G9+G12+G14+G15+G16+G17+G18+G19+G20+G21+G23+G24+G25+G26+G30+G31+G32+G29+G33</f>
        <v>1835.2</v>
      </c>
      <c r="H35" s="58">
        <f>H6+H7+H8+H9+H12+H14+H15+H16+H17+H18+H19+H20+H21+H23+H24+H25+H26+H30+H31+H32+H29+H33</f>
        <v>132.54999999999998</v>
      </c>
      <c r="I35" s="58"/>
    </row>
    <row r="36" spans="4:6" ht="12.75">
      <c r="D36" s="94"/>
      <c r="E36" s="94"/>
      <c r="F36" s="94"/>
    </row>
  </sheetData>
  <sheetProtection selectLockedCells="1" selectUnlockedCells="1"/>
  <mergeCells count="2">
    <mergeCell ref="D1:F1"/>
    <mergeCell ref="D2:F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18.25390625" style="0" customWidth="1"/>
    <col min="2" max="2" width="41.625" style="0" customWidth="1"/>
    <col min="3" max="3" width="12.625" style="0" customWidth="1"/>
    <col min="4" max="4" width="8.875" style="0" customWidth="1"/>
    <col min="5" max="5" width="10.125" style="0" customWidth="1"/>
    <col min="6" max="6" width="10.25390625" style="0" customWidth="1"/>
    <col min="7" max="7" width="13.125" style="0" customWidth="1"/>
    <col min="8" max="8" width="10.625" style="0" customWidth="1"/>
    <col min="9" max="9" width="10.75390625" style="0" customWidth="1"/>
    <col min="10" max="10" width="5.75390625" style="0" customWidth="1"/>
    <col min="11" max="11" width="6.875" style="0" customWidth="1"/>
    <col min="12" max="12" width="7.875" style="0" customWidth="1"/>
  </cols>
  <sheetData>
    <row r="1" ht="13.5" customHeight="1"/>
    <row r="2" spans="1:9" ht="13.5" customHeight="1">
      <c r="A2" s="1" t="s">
        <v>38</v>
      </c>
      <c r="B2" s="55" t="s">
        <v>34</v>
      </c>
      <c r="C2" s="52" t="s">
        <v>35</v>
      </c>
      <c r="D2" s="212" t="s">
        <v>0</v>
      </c>
      <c r="E2" s="212"/>
      <c r="F2" s="212"/>
      <c r="G2" s="1" t="s">
        <v>1</v>
      </c>
      <c r="H2" s="33" t="s">
        <v>31</v>
      </c>
      <c r="I2" s="45" t="s">
        <v>32</v>
      </c>
    </row>
    <row r="3" spans="1:9" ht="13.5" customHeight="1">
      <c r="A3" s="4"/>
      <c r="B3" s="56"/>
      <c r="C3" s="53" t="s">
        <v>36</v>
      </c>
      <c r="D3" s="213" t="s">
        <v>2</v>
      </c>
      <c r="E3" s="213"/>
      <c r="F3" s="213"/>
      <c r="G3" s="4" t="s">
        <v>3</v>
      </c>
      <c r="H3" s="35" t="s">
        <v>8</v>
      </c>
      <c r="I3" s="34" t="s">
        <v>33</v>
      </c>
    </row>
    <row r="4" spans="1:9" ht="13.5" customHeight="1">
      <c r="A4" s="4"/>
      <c r="B4" s="57"/>
      <c r="C4" s="53"/>
      <c r="D4" s="1" t="s">
        <v>4</v>
      </c>
      <c r="E4" s="1" t="s">
        <v>5</v>
      </c>
      <c r="F4" s="1" t="s">
        <v>6</v>
      </c>
      <c r="G4" s="5" t="s">
        <v>7</v>
      </c>
      <c r="H4" s="6"/>
      <c r="I4" s="5"/>
    </row>
    <row r="5" spans="1:9" ht="13.5" customHeight="1">
      <c r="A5" s="36" t="s">
        <v>44</v>
      </c>
      <c r="B5" s="54"/>
      <c r="C5" s="7"/>
      <c r="D5" s="7"/>
      <c r="E5" s="7"/>
      <c r="F5" s="8"/>
      <c r="G5" s="9"/>
      <c r="H5" s="8"/>
      <c r="I5" s="8"/>
    </row>
    <row r="6" spans="1:9" ht="13.5" customHeight="1">
      <c r="A6" s="39" t="s">
        <v>9</v>
      </c>
      <c r="B6" s="1"/>
      <c r="C6" s="29"/>
      <c r="D6" s="28"/>
      <c r="E6" s="28"/>
      <c r="F6" s="22"/>
      <c r="G6" s="30"/>
      <c r="H6" s="22"/>
      <c r="I6" s="22"/>
    </row>
    <row r="7" spans="1:9" ht="13.5" customHeight="1">
      <c r="A7" s="40"/>
      <c r="B7" s="15" t="s">
        <v>10</v>
      </c>
      <c r="C7" s="16">
        <v>10</v>
      </c>
      <c r="D7" s="16">
        <v>0.08</v>
      </c>
      <c r="E7" s="16">
        <v>7.3</v>
      </c>
      <c r="F7" s="16">
        <v>0.1</v>
      </c>
      <c r="G7" s="62">
        <v>66.1</v>
      </c>
      <c r="H7" s="16">
        <v>0</v>
      </c>
      <c r="I7" s="48">
        <v>6</v>
      </c>
    </row>
    <row r="8" spans="1:9" ht="13.5" customHeight="1">
      <c r="A8" s="203"/>
      <c r="B8" s="147" t="s">
        <v>103</v>
      </c>
      <c r="C8" s="145">
        <v>200</v>
      </c>
      <c r="D8" s="144">
        <v>6.7</v>
      </c>
      <c r="E8" s="144">
        <v>10</v>
      </c>
      <c r="F8" s="144">
        <v>22.6</v>
      </c>
      <c r="G8" s="144">
        <v>216</v>
      </c>
      <c r="H8" s="148">
        <v>0.45</v>
      </c>
      <c r="I8" s="149">
        <v>64</v>
      </c>
    </row>
    <row r="9" spans="1:9" ht="13.5" customHeight="1">
      <c r="A9" s="90"/>
      <c r="B9" s="16" t="s">
        <v>13</v>
      </c>
      <c r="C9" s="16">
        <v>200</v>
      </c>
      <c r="D9" s="16">
        <v>4</v>
      </c>
      <c r="E9" s="16">
        <v>3.5</v>
      </c>
      <c r="F9" s="16">
        <v>17.6</v>
      </c>
      <c r="G9" s="16">
        <v>118.9</v>
      </c>
      <c r="H9" s="16">
        <v>1.6</v>
      </c>
      <c r="I9" s="59">
        <v>397</v>
      </c>
    </row>
    <row r="10" spans="1:9" ht="13.5" customHeight="1">
      <c r="A10" s="104"/>
      <c r="B10" s="15" t="s">
        <v>15</v>
      </c>
      <c r="C10" s="16">
        <v>30</v>
      </c>
      <c r="D10" s="16">
        <v>2.4</v>
      </c>
      <c r="E10" s="16">
        <v>0.3</v>
      </c>
      <c r="F10" s="16">
        <v>15</v>
      </c>
      <c r="G10" s="16">
        <v>73.5</v>
      </c>
      <c r="H10" s="16">
        <v>0</v>
      </c>
      <c r="I10" s="48">
        <v>480</v>
      </c>
    </row>
    <row r="11" spans="1:9" ht="13.5" customHeight="1">
      <c r="A11" s="40"/>
      <c r="B11" s="10"/>
      <c r="C11" s="14"/>
      <c r="D11" s="61">
        <f>D7+D8+D9+D10</f>
        <v>13.180000000000001</v>
      </c>
      <c r="E11" s="61">
        <f>SUM(E7:E10)</f>
        <v>21.1</v>
      </c>
      <c r="F11" s="61">
        <f>SUM(F7:F10)</f>
        <v>55.300000000000004</v>
      </c>
      <c r="G11" s="61">
        <f>SUM(G7:G10)</f>
        <v>474.5</v>
      </c>
      <c r="H11" s="61">
        <f>SUM(H7:H10)</f>
        <v>2.0500000000000003</v>
      </c>
      <c r="I11" s="48"/>
    </row>
    <row r="12" spans="1:9" ht="13.5" customHeight="1">
      <c r="A12" s="41"/>
      <c r="B12" s="12"/>
      <c r="C12" s="13"/>
      <c r="D12" s="13"/>
      <c r="E12" s="13"/>
      <c r="F12" s="13"/>
      <c r="G12" s="13"/>
      <c r="H12" s="13"/>
      <c r="I12" s="47"/>
    </row>
    <row r="13" spans="1:9" ht="13.5" customHeight="1">
      <c r="A13" s="41" t="s">
        <v>14</v>
      </c>
      <c r="B13" s="10" t="s">
        <v>74</v>
      </c>
      <c r="C13" s="14" t="s">
        <v>67</v>
      </c>
      <c r="D13" s="18">
        <v>1</v>
      </c>
      <c r="E13" s="18">
        <v>0</v>
      </c>
      <c r="F13" s="18">
        <v>20.2</v>
      </c>
      <c r="G13" s="18">
        <v>84</v>
      </c>
      <c r="H13" s="18">
        <v>4</v>
      </c>
      <c r="I13" s="47">
        <v>399</v>
      </c>
    </row>
    <row r="14" spans="1:9" ht="13.5" customHeight="1">
      <c r="A14" s="41"/>
      <c r="B14" s="12"/>
      <c r="C14" s="11"/>
      <c r="D14" s="14"/>
      <c r="E14" s="14"/>
      <c r="F14" s="14"/>
      <c r="G14" s="14"/>
      <c r="H14" s="14"/>
      <c r="I14" s="47"/>
    </row>
    <row r="15" spans="1:9" ht="13.5" customHeight="1">
      <c r="A15" s="41" t="s">
        <v>11</v>
      </c>
      <c r="B15" s="17"/>
      <c r="C15" s="11"/>
      <c r="D15" s="14"/>
      <c r="E15" s="14"/>
      <c r="F15" s="14"/>
      <c r="G15" s="14"/>
      <c r="H15" s="14"/>
      <c r="I15" s="47"/>
    </row>
    <row r="16" spans="1:9" ht="13.5" customHeight="1">
      <c r="A16" s="91"/>
      <c r="B16" s="143" t="s">
        <v>23</v>
      </c>
      <c r="C16" s="144">
        <v>250</v>
      </c>
      <c r="D16" s="145">
        <v>5.5</v>
      </c>
      <c r="E16" s="145">
        <v>5.4</v>
      </c>
      <c r="F16" s="145">
        <v>16.3</v>
      </c>
      <c r="G16" s="145">
        <v>135</v>
      </c>
      <c r="H16" s="145">
        <v>5.6</v>
      </c>
      <c r="I16" s="146">
        <v>81</v>
      </c>
    </row>
    <row r="17" spans="1:9" ht="13.5" customHeight="1">
      <c r="A17" s="43"/>
      <c r="B17" s="10" t="s">
        <v>27</v>
      </c>
      <c r="C17" s="14">
        <v>70</v>
      </c>
      <c r="D17" s="14">
        <v>10.6</v>
      </c>
      <c r="E17" s="14">
        <v>3.4</v>
      </c>
      <c r="F17" s="14">
        <v>7.2</v>
      </c>
      <c r="G17" s="14">
        <v>101.5</v>
      </c>
      <c r="H17" s="14">
        <v>2.3</v>
      </c>
      <c r="I17" s="61">
        <v>258</v>
      </c>
    </row>
    <row r="18" spans="1:9" ht="13.5" customHeight="1">
      <c r="A18" s="117"/>
      <c r="B18" s="31" t="s">
        <v>144</v>
      </c>
      <c r="C18" s="16" t="s">
        <v>146</v>
      </c>
      <c r="D18" s="16">
        <v>2.9</v>
      </c>
      <c r="E18" s="16">
        <v>4.5</v>
      </c>
      <c r="F18" s="16">
        <v>23</v>
      </c>
      <c r="G18" s="16">
        <v>143</v>
      </c>
      <c r="H18" s="16">
        <v>21</v>
      </c>
      <c r="I18" s="59">
        <v>318</v>
      </c>
    </row>
    <row r="19" spans="1:9" ht="13.5" customHeight="1">
      <c r="A19" s="43"/>
      <c r="B19" s="10" t="s">
        <v>25</v>
      </c>
      <c r="C19" s="14">
        <v>200</v>
      </c>
      <c r="D19" s="14">
        <v>0.4</v>
      </c>
      <c r="E19" s="14">
        <v>0.2</v>
      </c>
      <c r="F19" s="14">
        <v>27.8</v>
      </c>
      <c r="G19" s="14">
        <v>113</v>
      </c>
      <c r="H19" s="14">
        <v>0.6</v>
      </c>
      <c r="I19" s="47">
        <v>376</v>
      </c>
    </row>
    <row r="20" spans="1:9" ht="13.5" customHeight="1">
      <c r="A20" s="78"/>
      <c r="B20" s="16" t="s">
        <v>15</v>
      </c>
      <c r="C20" s="16">
        <v>20</v>
      </c>
      <c r="D20" s="16">
        <v>1.6</v>
      </c>
      <c r="E20" s="16">
        <v>0.2</v>
      </c>
      <c r="F20" s="16">
        <v>10</v>
      </c>
      <c r="G20" s="16">
        <v>49</v>
      </c>
      <c r="H20" s="16">
        <v>0</v>
      </c>
      <c r="I20" s="48">
        <v>480</v>
      </c>
    </row>
    <row r="21" spans="1:9" ht="13.5" customHeight="1">
      <c r="A21" s="44"/>
      <c r="B21" s="15" t="s">
        <v>16</v>
      </c>
      <c r="C21" s="16">
        <v>25</v>
      </c>
      <c r="D21" s="16">
        <v>1.9</v>
      </c>
      <c r="E21" s="16">
        <v>0.3</v>
      </c>
      <c r="F21" s="16">
        <v>8.8</v>
      </c>
      <c r="G21" s="16">
        <v>47.8</v>
      </c>
      <c r="H21" s="16">
        <v>0</v>
      </c>
      <c r="I21" s="48">
        <v>481</v>
      </c>
    </row>
    <row r="22" spans="1:9" ht="13.5" customHeight="1">
      <c r="A22" s="123"/>
      <c r="B22" s="127"/>
      <c r="C22" s="25"/>
      <c r="D22" s="64">
        <f>SUM(D15:D21)</f>
        <v>22.9</v>
      </c>
      <c r="E22" s="64">
        <f>SUM(E15:E21)</f>
        <v>14</v>
      </c>
      <c r="F22" s="64">
        <f>SUM(F15:F21)</f>
        <v>93.1</v>
      </c>
      <c r="G22" s="64">
        <f>SUM(G15:G21)</f>
        <v>589.3</v>
      </c>
      <c r="H22" s="64">
        <f>SUM(H15:H21)</f>
        <v>29.5</v>
      </c>
      <c r="I22" s="49"/>
    </row>
    <row r="23" spans="1:9" ht="13.5" customHeight="1">
      <c r="A23" s="51"/>
      <c r="B23" s="130"/>
      <c r="C23" s="27"/>
      <c r="D23" s="59"/>
      <c r="E23" s="59"/>
      <c r="F23" s="59"/>
      <c r="G23" s="59"/>
      <c r="H23" s="59"/>
      <c r="I23" s="48"/>
    </row>
    <row r="24" spans="1:9" ht="13.5" customHeight="1">
      <c r="A24" s="125" t="s">
        <v>84</v>
      </c>
      <c r="B24" s="23" t="s">
        <v>93</v>
      </c>
      <c r="C24" s="24" t="s">
        <v>100</v>
      </c>
      <c r="D24" s="24">
        <v>3.2</v>
      </c>
      <c r="E24" s="24">
        <v>9.2</v>
      </c>
      <c r="F24" s="24">
        <v>32.8</v>
      </c>
      <c r="G24" s="24">
        <v>222</v>
      </c>
      <c r="H24" s="24">
        <v>0</v>
      </c>
      <c r="I24" s="103"/>
    </row>
    <row r="25" spans="1:9" ht="13.5" customHeight="1">
      <c r="A25" s="107"/>
      <c r="B25" s="10" t="s">
        <v>89</v>
      </c>
      <c r="C25" s="11">
        <v>200</v>
      </c>
      <c r="D25" s="14">
        <v>6</v>
      </c>
      <c r="E25" s="14">
        <v>5</v>
      </c>
      <c r="F25" s="14">
        <v>8</v>
      </c>
      <c r="G25" s="14">
        <v>106</v>
      </c>
      <c r="H25" s="14">
        <v>1.4</v>
      </c>
      <c r="I25" s="47">
        <v>401</v>
      </c>
    </row>
    <row r="26" spans="1:9" ht="13.5" customHeight="1">
      <c r="A26" s="51"/>
      <c r="B26" s="15"/>
      <c r="C26" s="16"/>
      <c r="D26" s="59">
        <f>SUM(D24:D25)</f>
        <v>9.2</v>
      </c>
      <c r="E26" s="59">
        <f>SUM(E24:E25)</f>
        <v>14.2</v>
      </c>
      <c r="F26" s="59">
        <f>SUM(F24:F25)</f>
        <v>40.8</v>
      </c>
      <c r="G26" s="59">
        <f>SUM(G24:G25)</f>
        <v>328</v>
      </c>
      <c r="H26" s="59">
        <f>SUM(H24:H25)</f>
        <v>1.4</v>
      </c>
      <c r="I26" s="48"/>
    </row>
    <row r="27" spans="1:9" ht="13.5" customHeight="1">
      <c r="A27" s="51"/>
      <c r="B27" s="15"/>
      <c r="C27" s="16"/>
      <c r="D27" s="59"/>
      <c r="E27" s="59"/>
      <c r="F27" s="59"/>
      <c r="G27" s="59"/>
      <c r="H27" s="16"/>
      <c r="I27" s="48"/>
    </row>
    <row r="28" spans="1:9" ht="13.5" customHeight="1">
      <c r="A28" s="51" t="s">
        <v>12</v>
      </c>
      <c r="B28" s="10"/>
      <c r="C28" s="14"/>
      <c r="D28" s="14"/>
      <c r="E28" s="14"/>
      <c r="F28" s="14"/>
      <c r="G28" s="14"/>
      <c r="H28" s="16"/>
      <c r="I28" s="60"/>
    </row>
    <row r="29" spans="1:9" ht="13.5" customHeight="1">
      <c r="A29" s="150"/>
      <c r="B29" s="10" t="s">
        <v>127</v>
      </c>
      <c r="C29" s="14" t="s">
        <v>147</v>
      </c>
      <c r="D29" s="14">
        <v>8.5</v>
      </c>
      <c r="E29" s="14">
        <v>7.1</v>
      </c>
      <c r="F29" s="14">
        <v>36</v>
      </c>
      <c r="G29" s="14">
        <v>240</v>
      </c>
      <c r="H29" s="16">
        <v>33.7</v>
      </c>
      <c r="I29" s="59" t="s">
        <v>148</v>
      </c>
    </row>
    <row r="30" spans="1:9" ht="13.5" customHeight="1">
      <c r="A30" s="107"/>
      <c r="B30" s="15" t="s">
        <v>18</v>
      </c>
      <c r="C30" s="16" t="s">
        <v>68</v>
      </c>
      <c r="D30" s="16">
        <v>0.06</v>
      </c>
      <c r="E30" s="16">
        <v>0.02</v>
      </c>
      <c r="F30" s="16">
        <v>10</v>
      </c>
      <c r="G30" s="16">
        <v>40</v>
      </c>
      <c r="H30" s="16">
        <v>0</v>
      </c>
      <c r="I30" s="48">
        <v>392</v>
      </c>
    </row>
    <row r="31" spans="1:9" ht="13.5" customHeight="1">
      <c r="A31" s="44"/>
      <c r="B31" s="15" t="s">
        <v>15</v>
      </c>
      <c r="C31" s="16">
        <v>20</v>
      </c>
      <c r="D31" s="16">
        <v>1.6</v>
      </c>
      <c r="E31" s="16">
        <v>0.2</v>
      </c>
      <c r="F31" s="16">
        <v>10</v>
      </c>
      <c r="G31" s="16">
        <v>49</v>
      </c>
      <c r="H31" s="16">
        <v>0</v>
      </c>
      <c r="I31" s="48">
        <v>480</v>
      </c>
    </row>
    <row r="32" spans="1:9" ht="13.5" customHeight="1">
      <c r="A32" s="44"/>
      <c r="B32" s="15" t="s">
        <v>16</v>
      </c>
      <c r="C32" s="16">
        <v>20</v>
      </c>
      <c r="D32" s="16">
        <v>1.52</v>
      </c>
      <c r="E32" s="16">
        <v>0.24</v>
      </c>
      <c r="F32" s="16">
        <v>7</v>
      </c>
      <c r="G32" s="16">
        <v>38.2</v>
      </c>
      <c r="H32" s="16">
        <v>0</v>
      </c>
      <c r="I32" s="48">
        <v>481</v>
      </c>
    </row>
    <row r="33" spans="1:9" ht="13.5" customHeight="1">
      <c r="A33" s="37"/>
      <c r="B33" s="15"/>
      <c r="C33" s="16"/>
      <c r="D33" s="59">
        <f>SUM(D28:D32)</f>
        <v>11.68</v>
      </c>
      <c r="E33" s="59">
        <f>SUM(E28:E32)</f>
        <v>7.56</v>
      </c>
      <c r="F33" s="59">
        <f>SUM(F28:F32)</f>
        <v>63</v>
      </c>
      <c r="G33" s="59">
        <f>SUM(G28:G32)</f>
        <v>367.2</v>
      </c>
      <c r="H33" s="59">
        <f>SUM(H28:H32)</f>
        <v>33.7</v>
      </c>
      <c r="I33" s="48"/>
    </row>
    <row r="34" spans="1:9" ht="13.5" customHeight="1">
      <c r="A34" s="51" t="s">
        <v>59</v>
      </c>
      <c r="B34" s="23"/>
      <c r="C34" s="24"/>
      <c r="D34" s="58">
        <f>D7+D8+D9+D10+D13+D15+D16+D17+D18+D19+D20+D21+D24+D25+D28+D29+D30+D31+D32</f>
        <v>57.96000000000001</v>
      </c>
      <c r="E34" s="58">
        <f>E7+E8+E9+E10+E13+E15+E16+E17+E18+E19+E20+E21+E24+E25+E28+E29+E30+E31+E32</f>
        <v>56.86000000000001</v>
      </c>
      <c r="F34" s="58">
        <f>F7+F8+F9+F10+F13+F15+F16+F17+F18+F19+F20+F21+F24+F25+F28+F29+F30+F31+F32</f>
        <v>272.40000000000003</v>
      </c>
      <c r="G34" s="58">
        <f>G7+G8+G9+G10+G13+G15+G16+G17+G18+G19+G20+G21+G24+G25+G28+G29+G30+G31+G32</f>
        <v>1843</v>
      </c>
      <c r="H34" s="58">
        <f>H7+H8+H9+H10+H13+H15+H16+H17+H18+H19+H20+H21+H24+H25+H28+H29+H30+H31+H32</f>
        <v>70.65</v>
      </c>
      <c r="I34" s="50"/>
    </row>
    <row r="35" spans="4:6" ht="12.75" customHeight="1">
      <c r="D35" s="118"/>
      <c r="E35" s="94"/>
      <c r="F35" s="94"/>
    </row>
    <row r="36" spans="4:6" ht="12.75" customHeight="1">
      <c r="D36" s="93"/>
      <c r="E36" s="94"/>
      <c r="F36" s="93"/>
    </row>
  </sheetData>
  <sheetProtection selectLockedCells="1" selectUnlockedCells="1"/>
  <mergeCells count="2">
    <mergeCell ref="D2:F2"/>
    <mergeCell ref="D3:F3"/>
  </mergeCells>
  <printOptions/>
  <pageMargins left="0.5902777777777778" right="0.19652777777777777" top="0.39375" bottom="0.39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B9" sqref="B9:I9"/>
    </sheetView>
  </sheetViews>
  <sheetFormatPr defaultColWidth="9.00390625" defaultRowHeight="12.75"/>
  <cols>
    <col min="1" max="1" width="17.75390625" style="0" customWidth="1"/>
    <col min="2" max="2" width="45.00390625" style="0" customWidth="1"/>
    <col min="3" max="3" width="10.00390625" style="0" customWidth="1"/>
    <col min="5" max="5" width="8.75390625" style="0" customWidth="1"/>
    <col min="6" max="6" width="8.25390625" style="0" customWidth="1"/>
    <col min="8" max="8" width="9.625" style="0" customWidth="1"/>
    <col min="9" max="9" width="11.125" style="0" customWidth="1"/>
    <col min="10" max="10" width="5.75390625" style="0" customWidth="1"/>
    <col min="11" max="11" width="6.75390625" style="0" customWidth="1"/>
    <col min="12" max="12" width="6.875" style="0" customWidth="1"/>
  </cols>
  <sheetData>
    <row r="1" spans="1:9" ht="13.5" customHeight="1">
      <c r="A1" s="1" t="s">
        <v>38</v>
      </c>
      <c r="B1" s="55" t="s">
        <v>34</v>
      </c>
      <c r="C1" s="52" t="s">
        <v>35</v>
      </c>
      <c r="D1" s="212" t="s">
        <v>0</v>
      </c>
      <c r="E1" s="212"/>
      <c r="F1" s="212"/>
      <c r="G1" s="1" t="s">
        <v>1</v>
      </c>
      <c r="H1" s="33" t="s">
        <v>31</v>
      </c>
      <c r="I1" s="45" t="s">
        <v>32</v>
      </c>
    </row>
    <row r="2" spans="1:9" ht="13.5" customHeight="1">
      <c r="A2" s="4"/>
      <c r="B2" s="56"/>
      <c r="C2" s="53" t="s">
        <v>36</v>
      </c>
      <c r="D2" s="213" t="s">
        <v>2</v>
      </c>
      <c r="E2" s="213"/>
      <c r="F2" s="213"/>
      <c r="G2" s="4" t="s">
        <v>3</v>
      </c>
      <c r="H2" s="35" t="s">
        <v>8</v>
      </c>
      <c r="I2" s="34" t="s">
        <v>33</v>
      </c>
    </row>
    <row r="3" spans="1:9" ht="13.5" customHeight="1">
      <c r="A3" s="4"/>
      <c r="B3" s="57"/>
      <c r="C3" s="53"/>
      <c r="D3" s="1" t="s">
        <v>4</v>
      </c>
      <c r="E3" s="1" t="s">
        <v>5</v>
      </c>
      <c r="F3" s="1" t="s">
        <v>6</v>
      </c>
      <c r="G3" s="5" t="s">
        <v>7</v>
      </c>
      <c r="H3" s="6"/>
      <c r="I3" s="5"/>
    </row>
    <row r="4" spans="1:9" ht="13.5" customHeight="1">
      <c r="A4" s="36" t="s">
        <v>48</v>
      </c>
      <c r="B4" s="54"/>
      <c r="C4" s="7"/>
      <c r="D4" s="7"/>
      <c r="E4" s="7"/>
      <c r="F4" s="8"/>
      <c r="G4" s="9"/>
      <c r="H4" s="8"/>
      <c r="I4" s="8"/>
    </row>
    <row r="5" spans="1:9" ht="13.5" customHeight="1">
      <c r="A5" s="39" t="s">
        <v>9</v>
      </c>
      <c r="B5" s="1"/>
      <c r="C5" s="29"/>
      <c r="D5" s="28"/>
      <c r="E5" s="28"/>
      <c r="F5" s="22"/>
      <c r="G5" s="30"/>
      <c r="H5" s="22"/>
      <c r="I5" s="22"/>
    </row>
    <row r="6" spans="1:9" ht="13.5" customHeight="1">
      <c r="A6" s="40"/>
      <c r="B6" s="15" t="s">
        <v>10</v>
      </c>
      <c r="C6" s="16">
        <v>10</v>
      </c>
      <c r="D6" s="16">
        <v>0.08</v>
      </c>
      <c r="E6" s="16">
        <v>7.3</v>
      </c>
      <c r="F6" s="16">
        <v>0.1</v>
      </c>
      <c r="G6" s="62">
        <v>66.1</v>
      </c>
      <c r="H6" s="16">
        <v>0</v>
      </c>
      <c r="I6" s="48">
        <v>6</v>
      </c>
    </row>
    <row r="7" spans="1:9" ht="13.5" customHeight="1">
      <c r="A7" s="106"/>
      <c r="B7" s="15" t="s">
        <v>129</v>
      </c>
      <c r="C7" s="16">
        <v>150</v>
      </c>
      <c r="D7" s="16">
        <v>5.3</v>
      </c>
      <c r="E7" s="16">
        <v>5.9</v>
      </c>
      <c r="F7" s="16">
        <v>29</v>
      </c>
      <c r="G7" s="16">
        <v>204</v>
      </c>
      <c r="H7" s="16">
        <v>0</v>
      </c>
      <c r="I7" s="59">
        <v>248</v>
      </c>
    </row>
    <row r="8" spans="1:9" ht="13.5" customHeight="1">
      <c r="A8" s="106"/>
      <c r="B8" s="81" t="s">
        <v>130</v>
      </c>
      <c r="C8" s="82">
        <v>40</v>
      </c>
      <c r="D8" s="83">
        <v>0.7</v>
      </c>
      <c r="E8" s="83">
        <v>0.7</v>
      </c>
      <c r="F8" s="83">
        <v>3.1</v>
      </c>
      <c r="G8" s="83">
        <v>36</v>
      </c>
      <c r="H8" s="14">
        <v>2.2</v>
      </c>
      <c r="I8" s="61">
        <v>76</v>
      </c>
    </row>
    <row r="9" spans="1:9" ht="13.5" customHeight="1">
      <c r="A9" s="40"/>
      <c r="B9" s="10" t="s">
        <v>29</v>
      </c>
      <c r="C9" s="14" t="s">
        <v>69</v>
      </c>
      <c r="D9" s="14">
        <v>0.12</v>
      </c>
      <c r="E9" s="14">
        <v>0.02</v>
      </c>
      <c r="F9" s="14">
        <v>10.2</v>
      </c>
      <c r="G9" s="14">
        <v>41</v>
      </c>
      <c r="H9" s="14">
        <v>2.8</v>
      </c>
      <c r="I9" s="61">
        <v>393</v>
      </c>
    </row>
    <row r="10" spans="1:9" ht="13.5" customHeight="1">
      <c r="A10" s="40"/>
      <c r="B10" s="15" t="s">
        <v>15</v>
      </c>
      <c r="C10" s="16">
        <v>35</v>
      </c>
      <c r="D10" s="16">
        <v>2.8</v>
      </c>
      <c r="E10" s="16">
        <v>0.35</v>
      </c>
      <c r="F10" s="16">
        <v>17.5</v>
      </c>
      <c r="G10" s="16">
        <v>85.8</v>
      </c>
      <c r="H10" s="16">
        <v>0</v>
      </c>
      <c r="I10" s="48">
        <v>480</v>
      </c>
    </row>
    <row r="11" spans="1:9" ht="13.5" customHeight="1">
      <c r="A11" s="41"/>
      <c r="B11" s="12"/>
      <c r="C11" s="13"/>
      <c r="D11" s="13">
        <f>SUM(D6:D10)</f>
        <v>9</v>
      </c>
      <c r="E11" s="13">
        <f>SUM(E6:E10)</f>
        <v>14.269999999999998</v>
      </c>
      <c r="F11" s="13">
        <f>SUM(F6:F10)</f>
        <v>59.900000000000006</v>
      </c>
      <c r="G11" s="13">
        <f>SUM(G6:G10)</f>
        <v>432.90000000000003</v>
      </c>
      <c r="H11" s="13">
        <f>SUM(H6:H10)</f>
        <v>5</v>
      </c>
      <c r="I11" s="47"/>
    </row>
    <row r="12" spans="1:9" ht="13.5" customHeight="1">
      <c r="A12" s="41"/>
      <c r="B12" s="12"/>
      <c r="C12" s="13"/>
      <c r="D12" s="13"/>
      <c r="E12" s="13"/>
      <c r="F12" s="13"/>
      <c r="G12" s="13"/>
      <c r="H12" s="13"/>
      <c r="I12" s="47"/>
    </row>
    <row r="13" spans="1:9" ht="13.5" customHeight="1">
      <c r="A13" s="41" t="s">
        <v>14</v>
      </c>
      <c r="B13" s="10" t="s">
        <v>74</v>
      </c>
      <c r="C13" s="14" t="s">
        <v>67</v>
      </c>
      <c r="D13" s="97">
        <v>1</v>
      </c>
      <c r="E13" s="97">
        <v>0</v>
      </c>
      <c r="F13" s="97">
        <v>20.2</v>
      </c>
      <c r="G13" s="97">
        <v>84</v>
      </c>
      <c r="H13" s="97">
        <v>4</v>
      </c>
      <c r="I13" s="47">
        <v>399</v>
      </c>
    </row>
    <row r="14" spans="1:9" ht="13.5" customHeight="1">
      <c r="A14" s="41"/>
      <c r="B14" s="12"/>
      <c r="C14" s="11"/>
      <c r="D14" s="14"/>
      <c r="E14" s="14"/>
      <c r="F14" s="14"/>
      <c r="G14" s="14"/>
      <c r="H14" s="14"/>
      <c r="I14" s="47"/>
    </row>
    <row r="15" spans="1:9" ht="13.5" customHeight="1">
      <c r="A15" s="41" t="s">
        <v>11</v>
      </c>
      <c r="B15" s="10" t="s">
        <v>113</v>
      </c>
      <c r="C15" s="11">
        <v>250</v>
      </c>
      <c r="D15" s="14">
        <v>2.2</v>
      </c>
      <c r="E15" s="14">
        <v>2.8</v>
      </c>
      <c r="F15" s="14">
        <v>14.3</v>
      </c>
      <c r="G15" s="14">
        <v>91.5</v>
      </c>
      <c r="H15" s="14">
        <v>8.25</v>
      </c>
      <c r="I15" s="47">
        <v>80</v>
      </c>
    </row>
    <row r="16" spans="1:9" ht="13.5" customHeight="1">
      <c r="A16" s="63"/>
      <c r="B16" s="10" t="s">
        <v>21</v>
      </c>
      <c r="C16" s="11">
        <v>70</v>
      </c>
      <c r="D16" s="14">
        <v>11.3</v>
      </c>
      <c r="E16" s="14">
        <v>10.4</v>
      </c>
      <c r="F16" s="14">
        <v>11.8</v>
      </c>
      <c r="G16" s="14">
        <v>186</v>
      </c>
      <c r="H16" s="14">
        <v>0.6</v>
      </c>
      <c r="I16" s="61">
        <v>305</v>
      </c>
    </row>
    <row r="17" spans="1:9" ht="13.5" customHeight="1">
      <c r="A17" s="44"/>
      <c r="B17" s="10" t="s">
        <v>26</v>
      </c>
      <c r="C17" s="14">
        <v>150</v>
      </c>
      <c r="D17" s="14">
        <v>1.7</v>
      </c>
      <c r="E17" s="14">
        <v>6</v>
      </c>
      <c r="F17" s="14">
        <v>11.2</v>
      </c>
      <c r="G17" s="14">
        <v>100.4</v>
      </c>
      <c r="H17" s="14">
        <v>8.2</v>
      </c>
      <c r="I17" s="47">
        <v>137</v>
      </c>
    </row>
    <row r="18" spans="1:9" ht="13.5" customHeight="1">
      <c r="A18" s="43"/>
      <c r="B18" s="10" t="s">
        <v>25</v>
      </c>
      <c r="C18" s="14">
        <v>200</v>
      </c>
      <c r="D18" s="14">
        <v>0.4</v>
      </c>
      <c r="E18" s="14">
        <v>0.2</v>
      </c>
      <c r="F18" s="14">
        <v>27.8</v>
      </c>
      <c r="G18" s="14">
        <v>113</v>
      </c>
      <c r="H18" s="14">
        <v>0.6</v>
      </c>
      <c r="I18" s="47">
        <v>376</v>
      </c>
    </row>
    <row r="19" spans="1:9" ht="13.5" customHeight="1">
      <c r="A19" s="44"/>
      <c r="B19" s="15" t="s">
        <v>15</v>
      </c>
      <c r="C19" s="16">
        <v>20</v>
      </c>
      <c r="D19" s="16">
        <v>1.6</v>
      </c>
      <c r="E19" s="16">
        <v>0.2</v>
      </c>
      <c r="F19" s="16">
        <v>10</v>
      </c>
      <c r="G19" s="16">
        <v>49</v>
      </c>
      <c r="H19" s="16">
        <v>0</v>
      </c>
      <c r="I19" s="48">
        <v>480</v>
      </c>
    </row>
    <row r="20" spans="1:9" ht="13.5" customHeight="1">
      <c r="A20" s="44"/>
      <c r="B20" s="15" t="s">
        <v>16</v>
      </c>
      <c r="C20" s="16">
        <v>25</v>
      </c>
      <c r="D20" s="16">
        <v>1.9</v>
      </c>
      <c r="E20" s="16">
        <v>0.3</v>
      </c>
      <c r="F20" s="16">
        <v>8.8</v>
      </c>
      <c r="G20" s="16">
        <v>47.8</v>
      </c>
      <c r="H20" s="16">
        <v>0</v>
      </c>
      <c r="I20" s="48">
        <v>481</v>
      </c>
    </row>
    <row r="21" spans="1:9" ht="13.5" customHeight="1">
      <c r="A21" s="41"/>
      <c r="B21" s="12"/>
      <c r="C21" s="11"/>
      <c r="D21" s="61">
        <f>SUM(D15:D20)</f>
        <v>19.099999999999998</v>
      </c>
      <c r="E21" s="61">
        <f>SUM(E15:E20)</f>
        <v>19.9</v>
      </c>
      <c r="F21" s="61">
        <f>SUM(F15:F20)</f>
        <v>83.89999999999999</v>
      </c>
      <c r="G21" s="61">
        <f>SUM(G15:G20)</f>
        <v>587.6999999999999</v>
      </c>
      <c r="H21" s="61">
        <f>SUM(H15:H20)</f>
        <v>17.65</v>
      </c>
      <c r="I21" s="47"/>
    </row>
    <row r="22" spans="1:9" ht="13.5" customHeight="1">
      <c r="A22" s="41"/>
      <c r="B22" s="12"/>
      <c r="C22" s="11"/>
      <c r="D22" s="61"/>
      <c r="E22" s="61"/>
      <c r="F22" s="61"/>
      <c r="G22" s="61"/>
      <c r="H22" s="14"/>
      <c r="I22" s="47"/>
    </row>
    <row r="23" spans="1:9" ht="13.5" customHeight="1">
      <c r="A23" s="41" t="s">
        <v>84</v>
      </c>
      <c r="B23" s="15" t="s">
        <v>139</v>
      </c>
      <c r="C23" s="16">
        <v>60</v>
      </c>
      <c r="D23" s="16">
        <v>4.8</v>
      </c>
      <c r="E23" s="16">
        <v>4.9</v>
      </c>
      <c r="F23" s="16">
        <v>32.6</v>
      </c>
      <c r="G23" s="16">
        <v>193</v>
      </c>
      <c r="H23" s="16">
        <v>0</v>
      </c>
      <c r="I23" s="47">
        <v>469</v>
      </c>
    </row>
    <row r="24" spans="1:9" ht="13.5" customHeight="1">
      <c r="A24" s="38"/>
      <c r="B24" s="10" t="s">
        <v>89</v>
      </c>
      <c r="C24" s="11">
        <v>200</v>
      </c>
      <c r="D24" s="14">
        <v>6</v>
      </c>
      <c r="E24" s="14">
        <v>5</v>
      </c>
      <c r="F24" s="14">
        <v>8</v>
      </c>
      <c r="G24" s="14">
        <v>106</v>
      </c>
      <c r="H24" s="14">
        <v>1.4</v>
      </c>
      <c r="I24" s="47">
        <v>401</v>
      </c>
    </row>
    <row r="25" spans="1:9" ht="13.5" customHeight="1">
      <c r="A25" s="51"/>
      <c r="B25" s="15"/>
      <c r="C25" s="16"/>
      <c r="D25" s="59">
        <f>SUM(D23:D24)</f>
        <v>10.8</v>
      </c>
      <c r="E25" s="59">
        <f>SUM(E23:E24)</f>
        <v>9.9</v>
      </c>
      <c r="F25" s="59">
        <f>SUM(F23:F24)</f>
        <v>40.6</v>
      </c>
      <c r="G25" s="59">
        <f>SUM(G23:G24)</f>
        <v>299</v>
      </c>
      <c r="H25" s="59">
        <f>SUM(H23:H24)</f>
        <v>1.4</v>
      </c>
      <c r="I25" s="48"/>
    </row>
    <row r="26" spans="1:9" ht="13.5" customHeight="1">
      <c r="A26" s="43"/>
      <c r="B26" s="20"/>
      <c r="C26" s="21"/>
      <c r="D26" s="21"/>
      <c r="E26" s="21"/>
      <c r="F26" s="21"/>
      <c r="G26" s="46"/>
      <c r="H26" s="46"/>
      <c r="I26" s="60"/>
    </row>
    <row r="27" spans="1:9" ht="13.5" customHeight="1">
      <c r="A27" s="51" t="s">
        <v>12</v>
      </c>
      <c r="B27" s="10" t="s">
        <v>98</v>
      </c>
      <c r="C27" s="14">
        <v>70</v>
      </c>
      <c r="D27" s="14">
        <v>9.3</v>
      </c>
      <c r="E27" s="14">
        <v>3.3</v>
      </c>
      <c r="F27" s="14">
        <v>7</v>
      </c>
      <c r="G27" s="14">
        <v>95</v>
      </c>
      <c r="H27" s="14">
        <v>0.3</v>
      </c>
      <c r="I27" s="61">
        <v>255</v>
      </c>
    </row>
    <row r="28" spans="1:9" ht="13.5" customHeight="1">
      <c r="A28" s="91"/>
      <c r="B28" s="31" t="s">
        <v>144</v>
      </c>
      <c r="C28" s="16" t="s">
        <v>146</v>
      </c>
      <c r="D28" s="16">
        <v>2.9</v>
      </c>
      <c r="E28" s="16">
        <v>4.5</v>
      </c>
      <c r="F28" s="16">
        <v>23</v>
      </c>
      <c r="G28" s="16">
        <v>143</v>
      </c>
      <c r="H28" s="16">
        <v>21</v>
      </c>
      <c r="I28" s="59">
        <v>318</v>
      </c>
    </row>
    <row r="29" spans="1:9" ht="13.5" customHeight="1">
      <c r="A29" s="109"/>
      <c r="B29" s="122" t="s">
        <v>104</v>
      </c>
      <c r="C29" s="16">
        <v>200</v>
      </c>
      <c r="D29" s="16">
        <v>0.3</v>
      </c>
      <c r="E29" s="16">
        <v>0.1</v>
      </c>
      <c r="F29" s="16">
        <v>24.2</v>
      </c>
      <c r="G29" s="16">
        <v>98.8</v>
      </c>
      <c r="H29" s="16">
        <v>2.6</v>
      </c>
      <c r="I29" s="48">
        <v>272</v>
      </c>
    </row>
    <row r="30" spans="1:9" ht="13.5" customHeight="1">
      <c r="A30" s="44"/>
      <c r="B30" s="15" t="s">
        <v>15</v>
      </c>
      <c r="C30" s="16">
        <v>20</v>
      </c>
      <c r="D30" s="16">
        <v>1.6</v>
      </c>
      <c r="E30" s="16">
        <v>0.2</v>
      </c>
      <c r="F30" s="16">
        <v>10</v>
      </c>
      <c r="G30" s="16">
        <v>49</v>
      </c>
      <c r="H30" s="16">
        <v>0</v>
      </c>
      <c r="I30" s="48">
        <v>480</v>
      </c>
    </row>
    <row r="31" spans="1:9" ht="13.5" customHeight="1">
      <c r="A31" s="44"/>
      <c r="B31" s="122" t="s">
        <v>16</v>
      </c>
      <c r="C31" s="16">
        <v>20</v>
      </c>
      <c r="D31" s="16">
        <v>1.52</v>
      </c>
      <c r="E31" s="16">
        <v>0.24</v>
      </c>
      <c r="F31" s="16">
        <v>7</v>
      </c>
      <c r="G31" s="16">
        <v>38.2</v>
      </c>
      <c r="H31" s="16">
        <v>0</v>
      </c>
      <c r="I31" s="48">
        <v>481</v>
      </c>
    </row>
    <row r="32" spans="1:9" ht="13.5" customHeight="1">
      <c r="A32" s="40"/>
      <c r="B32" s="23"/>
      <c r="C32" s="24"/>
      <c r="D32" s="58">
        <f>SUM(D26:D31)</f>
        <v>15.620000000000001</v>
      </c>
      <c r="E32" s="58">
        <f>SUM(E26:E31)</f>
        <v>8.34</v>
      </c>
      <c r="F32" s="58">
        <f>SUM(F26:F31)</f>
        <v>71.2</v>
      </c>
      <c r="G32" s="58">
        <f>SUM(G26:G31)</f>
        <v>424</v>
      </c>
      <c r="H32" s="58">
        <f>SUM(H26:H31)</f>
        <v>23.900000000000002</v>
      </c>
      <c r="I32" s="50"/>
    </row>
    <row r="33" spans="1:9" ht="13.5" customHeight="1">
      <c r="A33" s="51" t="s">
        <v>60</v>
      </c>
      <c r="B33" s="23"/>
      <c r="C33" s="24"/>
      <c r="D33" s="58">
        <f>D6+D7+D9+D10+D13+D15+D16+D17+D18+D19+D20+D23+D24+D27+D26++D28+D29+D30+D31</f>
        <v>54.82</v>
      </c>
      <c r="E33" s="58">
        <f>E6+E7+E9+E10+E13+E15+E16+E17+E18+E19+E20+E23+E24+E27+E26++E28+E29+E30+E31</f>
        <v>51.71</v>
      </c>
      <c r="F33" s="58">
        <f>F6+F7+F9+F10+F13+F15+F16+F17+F18+F19+F20+F23+F24+F27+F26++F28+F29+F30+F31</f>
        <v>272.7</v>
      </c>
      <c r="G33" s="58">
        <f>G6+G7+G9+G10+G13+G15+G16+G17+G18+G19+G20+G23+G24+G27+G26++G28+G29+G30+G31</f>
        <v>1791.6000000000001</v>
      </c>
      <c r="H33" s="58">
        <f>H6+H7+H9+H10+H13+H15+H16+H17+H18+H19+H20+H23+H24+H27+H26++H28+H29+H30+H31</f>
        <v>49.75000000000001</v>
      </c>
      <c r="I33" s="50"/>
    </row>
    <row r="34" spans="4:6" ht="12.75" customHeight="1">
      <c r="D34" s="94"/>
      <c r="E34" s="94"/>
      <c r="F34" s="94"/>
    </row>
  </sheetData>
  <sheetProtection selectLockedCells="1" selectUnlockedCells="1"/>
  <mergeCells count="2">
    <mergeCell ref="D1:F1"/>
    <mergeCell ref="D2:F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8" sqref="B8:I8"/>
    </sheetView>
  </sheetViews>
  <sheetFormatPr defaultColWidth="9.00390625" defaultRowHeight="12.75"/>
  <cols>
    <col min="1" max="1" width="17.875" style="0" customWidth="1"/>
    <col min="2" max="2" width="44.125" style="0" customWidth="1"/>
    <col min="3" max="3" width="10.125" style="0" customWidth="1"/>
    <col min="4" max="4" width="7.25390625" style="0" customWidth="1"/>
    <col min="5" max="5" width="7.625" style="0" customWidth="1"/>
    <col min="6" max="6" width="7.125" style="0" customWidth="1"/>
    <col min="8" max="8" width="8.625" style="0" customWidth="1"/>
    <col min="9" max="9" width="10.625" style="0" customWidth="1"/>
    <col min="10" max="10" width="7.75390625" style="0" customWidth="1"/>
    <col min="11" max="11" width="7.125" style="0" customWidth="1"/>
    <col min="12" max="12" width="6.75390625" style="0" customWidth="1"/>
  </cols>
  <sheetData>
    <row r="1" spans="1:9" ht="13.5" customHeight="1">
      <c r="A1" s="1" t="s">
        <v>38</v>
      </c>
      <c r="B1" s="55" t="s">
        <v>34</v>
      </c>
      <c r="C1" s="52" t="s">
        <v>35</v>
      </c>
      <c r="D1" s="212" t="s">
        <v>0</v>
      </c>
      <c r="E1" s="212"/>
      <c r="F1" s="212"/>
      <c r="G1" s="1" t="s">
        <v>1</v>
      </c>
      <c r="H1" s="33" t="s">
        <v>31</v>
      </c>
      <c r="I1" s="45" t="s">
        <v>32</v>
      </c>
    </row>
    <row r="2" spans="1:9" ht="13.5" customHeight="1">
      <c r="A2" s="4"/>
      <c r="B2" s="56"/>
      <c r="C2" s="53" t="s">
        <v>36</v>
      </c>
      <c r="D2" s="213" t="s">
        <v>2</v>
      </c>
      <c r="E2" s="213"/>
      <c r="F2" s="213"/>
      <c r="G2" s="4" t="s">
        <v>3</v>
      </c>
      <c r="H2" s="35" t="s">
        <v>8</v>
      </c>
      <c r="I2" s="34" t="s">
        <v>33</v>
      </c>
    </row>
    <row r="3" spans="1:9" ht="13.5" customHeight="1">
      <c r="A3" s="4"/>
      <c r="B3" s="57"/>
      <c r="C3" s="53"/>
      <c r="D3" s="1" t="s">
        <v>4</v>
      </c>
      <c r="E3" s="1" t="s">
        <v>5</v>
      </c>
      <c r="F3" s="1" t="s">
        <v>6</v>
      </c>
      <c r="G3" s="5" t="s">
        <v>7</v>
      </c>
      <c r="H3" s="6"/>
      <c r="I3" s="5"/>
    </row>
    <row r="4" spans="1:9" ht="13.5" customHeight="1">
      <c r="A4" s="36" t="s">
        <v>51</v>
      </c>
      <c r="B4" s="54"/>
      <c r="C4" s="7"/>
      <c r="D4" s="7"/>
      <c r="E4" s="7"/>
      <c r="F4" s="8"/>
      <c r="G4" s="9"/>
      <c r="H4" s="8"/>
      <c r="I4" s="8"/>
    </row>
    <row r="5" spans="1:9" ht="13.5" customHeight="1">
      <c r="A5" s="39" t="s">
        <v>9</v>
      </c>
      <c r="B5" s="1"/>
      <c r="C5" s="29"/>
      <c r="D5" s="28"/>
      <c r="E5" s="28"/>
      <c r="F5" s="22"/>
      <c r="G5" s="30"/>
      <c r="H5" s="22"/>
      <c r="I5" s="22"/>
    </row>
    <row r="6" spans="1:9" ht="13.5" customHeight="1">
      <c r="A6" s="40"/>
      <c r="B6" s="16" t="s">
        <v>115</v>
      </c>
      <c r="C6" s="16">
        <v>10</v>
      </c>
      <c r="D6" s="16">
        <v>2.32</v>
      </c>
      <c r="E6" s="16">
        <v>3</v>
      </c>
      <c r="F6" s="16">
        <v>0</v>
      </c>
      <c r="G6" s="16">
        <v>36</v>
      </c>
      <c r="H6" s="16">
        <v>0.07</v>
      </c>
      <c r="I6" s="59">
        <v>7</v>
      </c>
    </row>
    <row r="7" spans="1:9" ht="13.5" customHeight="1">
      <c r="A7" s="108"/>
      <c r="B7" s="10" t="s">
        <v>111</v>
      </c>
      <c r="C7" s="14" t="s">
        <v>82</v>
      </c>
      <c r="D7" s="11">
        <v>8.2</v>
      </c>
      <c r="E7" s="11">
        <v>8</v>
      </c>
      <c r="F7" s="11">
        <v>30.7</v>
      </c>
      <c r="G7" s="11">
        <v>232.6</v>
      </c>
      <c r="H7" s="32">
        <v>1.1</v>
      </c>
      <c r="I7" s="65">
        <v>185</v>
      </c>
    </row>
    <row r="8" spans="1:9" ht="13.5" customHeight="1">
      <c r="A8" s="40"/>
      <c r="B8" s="10" t="s">
        <v>29</v>
      </c>
      <c r="C8" s="14" t="s">
        <v>69</v>
      </c>
      <c r="D8" s="14">
        <v>0.12</v>
      </c>
      <c r="E8" s="14">
        <v>0.02</v>
      </c>
      <c r="F8" s="14">
        <v>10.2</v>
      </c>
      <c r="G8" s="14">
        <v>41</v>
      </c>
      <c r="H8" s="14">
        <v>2.8</v>
      </c>
      <c r="I8" s="61">
        <v>393</v>
      </c>
    </row>
    <row r="9" spans="1:9" ht="13.5" customHeight="1">
      <c r="A9" s="40"/>
      <c r="B9" s="15" t="s">
        <v>15</v>
      </c>
      <c r="C9" s="16">
        <v>30</v>
      </c>
      <c r="D9" s="16">
        <v>2.4</v>
      </c>
      <c r="E9" s="16">
        <v>0.3</v>
      </c>
      <c r="F9" s="16">
        <v>15</v>
      </c>
      <c r="G9" s="16">
        <v>73.5</v>
      </c>
      <c r="H9" s="16">
        <v>0</v>
      </c>
      <c r="I9" s="48">
        <v>480</v>
      </c>
    </row>
    <row r="10" spans="1:9" ht="13.5" customHeight="1">
      <c r="A10" s="41"/>
      <c r="B10" s="12"/>
      <c r="C10" s="13"/>
      <c r="D10" s="13">
        <f>SUM(D6:D9)</f>
        <v>13.04</v>
      </c>
      <c r="E10" s="13">
        <f>SUM(E6:E9)</f>
        <v>11.32</v>
      </c>
      <c r="F10" s="13">
        <f>SUM(F6:F9)</f>
        <v>55.9</v>
      </c>
      <c r="G10" s="13">
        <f>SUM(G6:G9)</f>
        <v>383.1</v>
      </c>
      <c r="H10" s="13">
        <f>SUM(H6:H9)</f>
        <v>3.9699999999999998</v>
      </c>
      <c r="I10" s="47"/>
    </row>
    <row r="11" spans="1:9" ht="13.5" customHeight="1">
      <c r="A11" s="41"/>
      <c r="B11" s="12"/>
      <c r="C11" s="13"/>
      <c r="D11" s="13"/>
      <c r="E11" s="13"/>
      <c r="F11" s="13"/>
      <c r="G11" s="13"/>
      <c r="H11" s="13"/>
      <c r="I11" s="47"/>
    </row>
    <row r="12" spans="1:9" ht="13.5" customHeight="1">
      <c r="A12" s="41" t="s">
        <v>14</v>
      </c>
      <c r="B12" s="10" t="s">
        <v>17</v>
      </c>
      <c r="C12" s="14" t="s">
        <v>81</v>
      </c>
      <c r="D12" s="18">
        <v>0.5</v>
      </c>
      <c r="E12" s="18">
        <v>0.5</v>
      </c>
      <c r="F12" s="18">
        <v>11.8</v>
      </c>
      <c r="G12" s="18">
        <v>53</v>
      </c>
      <c r="H12" s="18">
        <v>12</v>
      </c>
      <c r="I12" s="47">
        <v>368</v>
      </c>
    </row>
    <row r="13" spans="1:9" ht="13.5" customHeight="1">
      <c r="A13" s="41" t="s">
        <v>11</v>
      </c>
      <c r="B13" s="12"/>
      <c r="C13" s="11"/>
      <c r="D13" s="14"/>
      <c r="E13" s="14"/>
      <c r="F13" s="14"/>
      <c r="G13" s="14"/>
      <c r="H13" s="14"/>
      <c r="I13" s="47"/>
    </row>
    <row r="14" spans="1:9" ht="13.5" customHeight="1">
      <c r="A14" s="41"/>
      <c r="B14" s="17" t="s">
        <v>120</v>
      </c>
      <c r="C14" s="11">
        <v>20</v>
      </c>
      <c r="D14" s="14">
        <v>0.13</v>
      </c>
      <c r="E14" s="14">
        <v>0.02</v>
      </c>
      <c r="F14" s="14">
        <v>0.33</v>
      </c>
      <c r="G14" s="14">
        <v>2.6</v>
      </c>
      <c r="H14" s="14">
        <v>1</v>
      </c>
      <c r="I14" s="47">
        <v>70</v>
      </c>
    </row>
    <row r="15" spans="1:9" ht="13.5" customHeight="1">
      <c r="A15" s="43"/>
      <c r="B15" s="10" t="s">
        <v>28</v>
      </c>
      <c r="C15" s="11">
        <v>250</v>
      </c>
      <c r="D15" s="14">
        <v>2.1</v>
      </c>
      <c r="E15" s="14">
        <v>6</v>
      </c>
      <c r="F15" s="14">
        <v>14.3</v>
      </c>
      <c r="G15" s="14">
        <v>120</v>
      </c>
      <c r="H15" s="14">
        <v>8.8</v>
      </c>
      <c r="I15" s="47">
        <v>58</v>
      </c>
    </row>
    <row r="16" spans="1:9" ht="13.5" customHeight="1">
      <c r="A16" s="43"/>
      <c r="B16" s="67" t="s">
        <v>50</v>
      </c>
      <c r="C16" s="25">
        <v>200</v>
      </c>
      <c r="D16" s="46">
        <v>15.1</v>
      </c>
      <c r="E16" s="46">
        <v>12</v>
      </c>
      <c r="F16" s="46">
        <v>32</v>
      </c>
      <c r="G16" s="46">
        <v>296</v>
      </c>
      <c r="H16" s="46">
        <v>4.8</v>
      </c>
      <c r="I16" s="64">
        <v>291</v>
      </c>
    </row>
    <row r="17" spans="1:9" ht="13.5" customHeight="1">
      <c r="A17" s="107"/>
      <c r="B17" s="31" t="s">
        <v>39</v>
      </c>
      <c r="C17" s="27">
        <v>40</v>
      </c>
      <c r="D17" s="16">
        <v>0.6</v>
      </c>
      <c r="E17" s="16">
        <v>2</v>
      </c>
      <c r="F17" s="16">
        <v>2.4</v>
      </c>
      <c r="G17" s="16">
        <v>30</v>
      </c>
      <c r="H17" s="16">
        <v>0.2</v>
      </c>
      <c r="I17" s="59">
        <v>354</v>
      </c>
    </row>
    <row r="18" spans="1:9" ht="13.5" customHeight="1">
      <c r="A18" s="37"/>
      <c r="B18" s="122" t="s">
        <v>121</v>
      </c>
      <c r="C18" s="16">
        <v>200</v>
      </c>
      <c r="D18" s="16">
        <v>0.66</v>
      </c>
      <c r="E18" s="16">
        <v>0.3</v>
      </c>
      <c r="F18" s="16">
        <v>20.7</v>
      </c>
      <c r="G18" s="16">
        <v>87.7</v>
      </c>
      <c r="H18" s="16">
        <v>100</v>
      </c>
      <c r="I18" s="48">
        <v>398</v>
      </c>
    </row>
    <row r="19" spans="1:9" ht="13.5" customHeight="1">
      <c r="A19" s="44"/>
      <c r="B19" s="15" t="s">
        <v>15</v>
      </c>
      <c r="C19" s="16">
        <v>20</v>
      </c>
      <c r="D19" s="16">
        <v>1.6</v>
      </c>
      <c r="E19" s="16">
        <v>0.2</v>
      </c>
      <c r="F19" s="16">
        <v>10</v>
      </c>
      <c r="G19" s="16">
        <v>49</v>
      </c>
      <c r="H19" s="16">
        <v>0</v>
      </c>
      <c r="I19" s="48">
        <v>480</v>
      </c>
    </row>
    <row r="20" spans="1:9" ht="13.5" customHeight="1">
      <c r="A20" s="44"/>
      <c r="B20" s="15" t="s">
        <v>16</v>
      </c>
      <c r="C20" s="16">
        <v>25</v>
      </c>
      <c r="D20" s="16">
        <v>1.9</v>
      </c>
      <c r="E20" s="16">
        <v>0.3</v>
      </c>
      <c r="F20" s="16">
        <v>8.8</v>
      </c>
      <c r="G20" s="16">
        <v>47.8</v>
      </c>
      <c r="H20" s="16">
        <v>0</v>
      </c>
      <c r="I20" s="48">
        <v>481</v>
      </c>
    </row>
    <row r="21" spans="1:9" ht="13.5" customHeight="1">
      <c r="A21" s="123"/>
      <c r="B21" s="127"/>
      <c r="C21" s="25"/>
      <c r="D21" s="64">
        <f>SUM(D14:D20)</f>
        <v>22.09</v>
      </c>
      <c r="E21" s="64">
        <f>SUM(E14:E20)</f>
        <v>20.82</v>
      </c>
      <c r="F21" s="64">
        <f>SUM(F14:F20)</f>
        <v>88.53</v>
      </c>
      <c r="G21" s="64">
        <f>SUM(G14:G20)</f>
        <v>633.1</v>
      </c>
      <c r="H21" s="64">
        <f>SUM(H14:H20)</f>
        <v>114.8</v>
      </c>
      <c r="I21" s="49"/>
    </row>
    <row r="22" spans="1:9" ht="13.5" customHeight="1">
      <c r="A22" s="51"/>
      <c r="B22" s="130"/>
      <c r="C22" s="27"/>
      <c r="D22" s="59"/>
      <c r="E22" s="59"/>
      <c r="F22" s="59"/>
      <c r="G22" s="59"/>
      <c r="H22" s="59"/>
      <c r="I22" s="48"/>
    </row>
    <row r="23" spans="1:9" ht="13.5" customHeight="1">
      <c r="A23" s="125" t="s">
        <v>84</v>
      </c>
      <c r="B23" s="15" t="s">
        <v>93</v>
      </c>
      <c r="C23" s="16" t="s">
        <v>100</v>
      </c>
      <c r="D23" s="16">
        <v>3.2</v>
      </c>
      <c r="E23" s="16">
        <v>9.2</v>
      </c>
      <c r="F23" s="16">
        <v>32.8</v>
      </c>
      <c r="G23" s="16">
        <v>222</v>
      </c>
      <c r="H23" s="16">
        <v>0</v>
      </c>
      <c r="I23" s="47"/>
    </row>
    <row r="24" spans="1:9" ht="13.5" customHeight="1">
      <c r="A24" s="99"/>
      <c r="B24" s="124" t="s">
        <v>92</v>
      </c>
      <c r="C24" s="25">
        <v>200</v>
      </c>
      <c r="D24" s="46">
        <v>6</v>
      </c>
      <c r="E24" s="46">
        <v>5</v>
      </c>
      <c r="F24" s="46">
        <v>8.4</v>
      </c>
      <c r="G24" s="46">
        <v>102</v>
      </c>
      <c r="H24" s="46">
        <v>1</v>
      </c>
      <c r="I24" s="49">
        <v>401</v>
      </c>
    </row>
    <row r="25" spans="1:9" ht="13.5" customHeight="1">
      <c r="A25" s="15"/>
      <c r="B25" s="122"/>
      <c r="C25" s="16"/>
      <c r="D25" s="59">
        <f>SUM(D23:D24)</f>
        <v>9.2</v>
      </c>
      <c r="E25" s="59">
        <f>SUM(E23:E24)</f>
        <v>14.2</v>
      </c>
      <c r="F25" s="59">
        <f>SUM(F23:F24)</f>
        <v>41.199999999999996</v>
      </c>
      <c r="G25" s="59">
        <f>SUM(G23:G24)</f>
        <v>324</v>
      </c>
      <c r="H25" s="59">
        <f>SUM(H23:H24)</f>
        <v>1</v>
      </c>
      <c r="I25" s="48"/>
    </row>
    <row r="26" spans="1:9" ht="13.5" customHeight="1">
      <c r="A26" s="51"/>
      <c r="B26" s="122"/>
      <c r="C26" s="27"/>
      <c r="D26" s="16"/>
      <c r="E26" s="16"/>
      <c r="F26" s="16"/>
      <c r="G26" s="16"/>
      <c r="H26" s="16"/>
      <c r="I26" s="48"/>
    </row>
    <row r="27" spans="1:9" ht="13.5" customHeight="1">
      <c r="A27" s="51" t="s">
        <v>12</v>
      </c>
      <c r="B27" s="10" t="s">
        <v>133</v>
      </c>
      <c r="C27" s="14" t="s">
        <v>134</v>
      </c>
      <c r="D27" s="11">
        <v>24.9</v>
      </c>
      <c r="E27" s="11">
        <v>19.8</v>
      </c>
      <c r="F27" s="11">
        <v>34.6</v>
      </c>
      <c r="G27" s="11">
        <v>361</v>
      </c>
      <c r="H27" s="29">
        <v>1.1</v>
      </c>
      <c r="I27" s="59" t="s">
        <v>135</v>
      </c>
    </row>
    <row r="28" spans="1:9" ht="13.5" customHeight="1">
      <c r="A28" s="109"/>
      <c r="B28" s="10" t="s">
        <v>106</v>
      </c>
      <c r="C28" s="14">
        <v>200</v>
      </c>
      <c r="D28" s="18">
        <v>5.6</v>
      </c>
      <c r="E28" s="18">
        <v>5</v>
      </c>
      <c r="F28" s="18">
        <v>9.5</v>
      </c>
      <c r="G28" s="18">
        <v>104</v>
      </c>
      <c r="H28" s="18">
        <v>2.6</v>
      </c>
      <c r="I28" s="47">
        <v>400</v>
      </c>
    </row>
    <row r="29" spans="1:9" ht="13.5" customHeight="1">
      <c r="A29" s="44"/>
      <c r="B29" s="15" t="s">
        <v>15</v>
      </c>
      <c r="C29" s="16">
        <v>20</v>
      </c>
      <c r="D29" s="16">
        <v>1.6</v>
      </c>
      <c r="E29" s="16">
        <v>0.2</v>
      </c>
      <c r="F29" s="16">
        <v>10</v>
      </c>
      <c r="G29" s="16">
        <v>49</v>
      </c>
      <c r="H29" s="16">
        <v>0</v>
      </c>
      <c r="I29" s="48">
        <v>480</v>
      </c>
    </row>
    <row r="30" spans="1:9" ht="13.5" customHeight="1">
      <c r="A30" s="44"/>
      <c r="B30" s="15" t="s">
        <v>16</v>
      </c>
      <c r="C30" s="16">
        <v>25</v>
      </c>
      <c r="D30" s="16">
        <v>1.9</v>
      </c>
      <c r="E30" s="16">
        <v>0.3</v>
      </c>
      <c r="F30" s="16">
        <v>8.8</v>
      </c>
      <c r="G30" s="16">
        <v>47.8</v>
      </c>
      <c r="H30" s="16">
        <v>0</v>
      </c>
      <c r="I30" s="48">
        <v>481</v>
      </c>
    </row>
    <row r="31" spans="1:9" ht="13.5" customHeight="1">
      <c r="A31" s="44"/>
      <c r="B31" s="23"/>
      <c r="C31" s="24"/>
      <c r="D31" s="58">
        <f>SUM(D27:D30)</f>
        <v>34</v>
      </c>
      <c r="E31" s="58">
        <f>SUM(E27:E30)</f>
        <v>25.3</v>
      </c>
      <c r="F31" s="58">
        <f>SUM(F27:F30)</f>
        <v>62.900000000000006</v>
      </c>
      <c r="G31" s="58">
        <f>SUM(G27:G30)</f>
        <v>561.8</v>
      </c>
      <c r="H31" s="58">
        <f>SUM(H27:H30)</f>
        <v>3.7</v>
      </c>
      <c r="I31" s="24"/>
    </row>
    <row r="32" spans="1:9" ht="13.5" customHeight="1">
      <c r="A32" s="51" t="s">
        <v>61</v>
      </c>
      <c r="B32" s="23"/>
      <c r="C32" s="24"/>
      <c r="D32" s="58">
        <f>D6+D7+D8+D9+D12+D14+D15+D16+D17+D18+D19+D20+D23+D24+D27+D28+D29+D30</f>
        <v>78.82999999999998</v>
      </c>
      <c r="E32" s="58">
        <f>E6+E7+E8+E9+E12+E14+E15+E16+E17+E18+E19+E20+E23+E24+E27+E28+E29+E30</f>
        <v>72.14</v>
      </c>
      <c r="F32" s="58">
        <f>F6+F7+F8+F9+F12+F14+F15+F16+F17+F18+F19+F20+F23+F24+F27+F28+F29+F30</f>
        <v>260.33000000000004</v>
      </c>
      <c r="G32" s="58">
        <f>G6+G7+G8+G9+G12+G14+G15+G16+G17+G18+G19+G20+G23+G24+G27+G28+G29+G30</f>
        <v>1955</v>
      </c>
      <c r="H32" s="58">
        <f>H6+H7+H8+H9+H12+H14+H15+H16+H17+H18+H19+H20+H23+H24+H27+H28+H29+H30</f>
        <v>135.47</v>
      </c>
      <c r="I32" s="50"/>
    </row>
    <row r="33" spans="4:6" ht="12.75" customHeight="1">
      <c r="D33" s="94"/>
      <c r="E33" s="94"/>
      <c r="F33" s="94"/>
    </row>
    <row r="34" spans="4:6" ht="12.75" customHeight="1">
      <c r="D34" s="94"/>
      <c r="E34" s="94"/>
      <c r="F34" s="94"/>
    </row>
  </sheetData>
  <sheetProtection/>
  <mergeCells count="2">
    <mergeCell ref="D1:F1"/>
    <mergeCell ref="D2:F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3">
      <selection activeCell="D35" sqref="D35:F35"/>
    </sheetView>
  </sheetViews>
  <sheetFormatPr defaultColWidth="9.00390625" defaultRowHeight="12.75"/>
  <cols>
    <col min="1" max="1" width="18.00390625" style="0" customWidth="1"/>
    <col min="2" max="2" width="47.625" style="0" customWidth="1"/>
    <col min="3" max="3" width="11.00390625" style="0" customWidth="1"/>
    <col min="4" max="4" width="8.75390625" style="0" customWidth="1"/>
    <col min="5" max="5" width="8.00390625" style="0" customWidth="1"/>
    <col min="6" max="6" width="8.375" style="0" customWidth="1"/>
    <col min="7" max="7" width="9.75390625" style="0" customWidth="1"/>
    <col min="8" max="8" width="9.00390625" style="0" customWidth="1"/>
    <col min="9" max="9" width="10.875" style="0" customWidth="1"/>
    <col min="10" max="10" width="7.125" style="0" customWidth="1"/>
    <col min="11" max="11" width="7.625" style="0" customWidth="1"/>
    <col min="12" max="12" width="8.00390625" style="0" customWidth="1"/>
  </cols>
  <sheetData>
    <row r="1" ht="13.5" customHeight="1"/>
    <row r="2" spans="1:9" ht="13.5" customHeight="1">
      <c r="A2" s="1" t="s">
        <v>38</v>
      </c>
      <c r="B2" s="55" t="s">
        <v>34</v>
      </c>
      <c r="C2" s="52" t="s">
        <v>35</v>
      </c>
      <c r="D2" s="212" t="s">
        <v>0</v>
      </c>
      <c r="E2" s="212"/>
      <c r="F2" s="212"/>
      <c r="G2" s="1" t="s">
        <v>1</v>
      </c>
      <c r="H2" s="33" t="s">
        <v>31</v>
      </c>
      <c r="I2" s="45" t="s">
        <v>32</v>
      </c>
    </row>
    <row r="3" spans="1:9" ht="13.5" customHeight="1">
      <c r="A3" s="4"/>
      <c r="B3" s="56"/>
      <c r="C3" s="53" t="s">
        <v>36</v>
      </c>
      <c r="D3" s="213" t="s">
        <v>2</v>
      </c>
      <c r="E3" s="213"/>
      <c r="F3" s="213"/>
      <c r="G3" s="4" t="s">
        <v>3</v>
      </c>
      <c r="H3" s="35" t="s">
        <v>8</v>
      </c>
      <c r="I3" s="34" t="s">
        <v>33</v>
      </c>
    </row>
    <row r="4" spans="1:9" ht="13.5" customHeight="1">
      <c r="A4" s="4"/>
      <c r="B4" s="57"/>
      <c r="C4" s="53"/>
      <c r="D4" s="1" t="s">
        <v>4</v>
      </c>
      <c r="E4" s="1" t="s">
        <v>5</v>
      </c>
      <c r="F4" s="1" t="s">
        <v>6</v>
      </c>
      <c r="G4" s="5" t="s">
        <v>7</v>
      </c>
      <c r="H4" s="6"/>
      <c r="I4" s="5"/>
    </row>
    <row r="5" spans="1:9" ht="13.5" customHeight="1">
      <c r="A5" s="36" t="s">
        <v>49</v>
      </c>
      <c r="B5" s="54"/>
      <c r="C5" s="7"/>
      <c r="D5" s="7"/>
      <c r="E5" s="7"/>
      <c r="F5" s="8"/>
      <c r="G5" s="9"/>
      <c r="H5" s="8"/>
      <c r="I5" s="8"/>
    </row>
    <row r="6" spans="1:9" ht="13.5" customHeight="1">
      <c r="A6" s="39" t="s">
        <v>9</v>
      </c>
      <c r="B6" s="1"/>
      <c r="C6" s="29"/>
      <c r="D6" s="29"/>
      <c r="E6" s="29"/>
      <c r="F6" s="46"/>
      <c r="G6" s="66"/>
      <c r="H6" s="46"/>
      <c r="I6" s="46"/>
    </row>
    <row r="7" spans="1:9" ht="13.5" customHeight="1">
      <c r="A7" s="101"/>
      <c r="B7" s="15" t="s">
        <v>10</v>
      </c>
      <c r="C7" s="16">
        <v>10</v>
      </c>
      <c r="D7" s="16">
        <v>0.08</v>
      </c>
      <c r="E7" s="16">
        <v>7.3</v>
      </c>
      <c r="F7" s="16">
        <v>0.1</v>
      </c>
      <c r="G7" s="62">
        <v>66.1</v>
      </c>
      <c r="H7" s="16">
        <v>0</v>
      </c>
      <c r="I7" s="48">
        <v>6</v>
      </c>
    </row>
    <row r="8" spans="1:9" ht="13.5" customHeight="1">
      <c r="A8" s="106"/>
      <c r="B8" s="10" t="s">
        <v>86</v>
      </c>
      <c r="C8" s="16" t="s">
        <v>82</v>
      </c>
      <c r="D8" s="16">
        <v>8</v>
      </c>
      <c r="E8" s="16">
        <v>8.2</v>
      </c>
      <c r="F8" s="16">
        <v>34.5</v>
      </c>
      <c r="G8" s="16">
        <v>243.4</v>
      </c>
      <c r="H8" s="32">
        <v>1.1</v>
      </c>
      <c r="I8" s="65">
        <v>185</v>
      </c>
    </row>
    <row r="9" spans="1:9" ht="13.5" customHeight="1">
      <c r="A9" s="40"/>
      <c r="B9" s="15" t="s">
        <v>20</v>
      </c>
      <c r="C9" s="16">
        <v>200</v>
      </c>
      <c r="D9" s="16">
        <v>3.1</v>
      </c>
      <c r="E9" s="16">
        <v>2.7</v>
      </c>
      <c r="F9" s="16">
        <v>16</v>
      </c>
      <c r="G9" s="16">
        <v>101</v>
      </c>
      <c r="H9" s="16">
        <v>1.3</v>
      </c>
      <c r="I9" s="59">
        <v>395</v>
      </c>
    </row>
    <row r="10" spans="1:9" ht="13.5" customHeight="1">
      <c r="A10" s="40"/>
      <c r="B10" s="15" t="s">
        <v>15</v>
      </c>
      <c r="C10" s="16">
        <v>30</v>
      </c>
      <c r="D10" s="16">
        <v>2.4</v>
      </c>
      <c r="E10" s="16">
        <v>0.3</v>
      </c>
      <c r="F10" s="16">
        <v>15</v>
      </c>
      <c r="G10" s="16">
        <v>73.5</v>
      </c>
      <c r="H10" s="16">
        <v>0</v>
      </c>
      <c r="I10" s="48">
        <v>480</v>
      </c>
    </row>
    <row r="11" spans="1:9" ht="13.5" customHeight="1">
      <c r="A11" s="41"/>
      <c r="B11" s="12"/>
      <c r="C11" s="13"/>
      <c r="D11" s="13">
        <f>SUM(D7:D10)</f>
        <v>13.58</v>
      </c>
      <c r="E11" s="13">
        <f>SUM(E7:E10)</f>
        <v>18.5</v>
      </c>
      <c r="F11" s="13">
        <f>SUM(F7:F10)</f>
        <v>65.6</v>
      </c>
      <c r="G11" s="13">
        <f>SUM(G7:G10)</f>
        <v>484</v>
      </c>
      <c r="H11" s="13">
        <f>SUM(H7:H10)</f>
        <v>2.4000000000000004</v>
      </c>
      <c r="I11" s="47"/>
    </row>
    <row r="12" spans="1:9" ht="13.5" customHeight="1">
      <c r="A12" s="41"/>
      <c r="B12" s="12"/>
      <c r="C12" s="13"/>
      <c r="D12" s="13"/>
      <c r="E12" s="13"/>
      <c r="F12" s="13"/>
      <c r="G12" s="13"/>
      <c r="H12" s="13"/>
      <c r="I12" s="47"/>
    </row>
    <row r="13" spans="1:9" ht="13.5" customHeight="1">
      <c r="A13" s="41" t="s">
        <v>14</v>
      </c>
      <c r="B13" s="10" t="s">
        <v>17</v>
      </c>
      <c r="C13" s="14" t="s">
        <v>81</v>
      </c>
      <c r="D13" s="18">
        <v>0.5</v>
      </c>
      <c r="E13" s="18">
        <v>0.5</v>
      </c>
      <c r="F13" s="18">
        <v>11.8</v>
      </c>
      <c r="G13" s="18">
        <v>53</v>
      </c>
      <c r="H13" s="18">
        <v>12</v>
      </c>
      <c r="I13" s="47">
        <v>368</v>
      </c>
    </row>
    <row r="14" spans="1:9" ht="13.5" customHeight="1">
      <c r="A14" s="41"/>
      <c r="B14" s="12"/>
      <c r="C14" s="11"/>
      <c r="D14" s="14"/>
      <c r="E14" s="14"/>
      <c r="F14" s="14"/>
      <c r="G14" s="14"/>
      <c r="H14" s="14"/>
      <c r="I14" s="47"/>
    </row>
    <row r="15" spans="1:9" ht="13.5" customHeight="1">
      <c r="A15" s="41" t="s">
        <v>11</v>
      </c>
      <c r="B15" s="10" t="s">
        <v>22</v>
      </c>
      <c r="C15" s="11">
        <v>250</v>
      </c>
      <c r="D15" s="14">
        <v>2.16</v>
      </c>
      <c r="E15" s="14">
        <v>6</v>
      </c>
      <c r="F15" s="14">
        <v>8.5</v>
      </c>
      <c r="G15" s="14">
        <v>98</v>
      </c>
      <c r="H15" s="14">
        <v>8.5</v>
      </c>
      <c r="I15" s="61">
        <v>99</v>
      </c>
    </row>
    <row r="16" spans="1:9" ht="13.5" customHeight="1">
      <c r="A16" s="111"/>
      <c r="B16" s="67" t="s">
        <v>131</v>
      </c>
      <c r="C16" s="46" t="s">
        <v>138</v>
      </c>
      <c r="D16" s="46">
        <v>8.1</v>
      </c>
      <c r="E16" s="46">
        <v>9</v>
      </c>
      <c r="F16" s="46">
        <v>10.3</v>
      </c>
      <c r="G16" s="46">
        <v>155</v>
      </c>
      <c r="H16" s="46">
        <v>0.5</v>
      </c>
      <c r="I16" s="64" t="s">
        <v>132</v>
      </c>
    </row>
    <row r="17" spans="1:9" ht="13.5" customHeight="1">
      <c r="A17" s="44"/>
      <c r="B17" s="62" t="s">
        <v>110</v>
      </c>
      <c r="C17" s="46">
        <v>100</v>
      </c>
      <c r="D17" s="46">
        <v>3.1</v>
      </c>
      <c r="E17" s="46">
        <v>2.6</v>
      </c>
      <c r="F17" s="46">
        <v>14</v>
      </c>
      <c r="G17" s="46">
        <v>92</v>
      </c>
      <c r="H17" s="46">
        <v>0</v>
      </c>
      <c r="I17" s="49">
        <v>168</v>
      </c>
    </row>
    <row r="18" spans="1:9" ht="13.5" customHeight="1">
      <c r="A18" s="44"/>
      <c r="B18" s="10" t="s">
        <v>136</v>
      </c>
      <c r="C18" s="14">
        <v>60</v>
      </c>
      <c r="D18" s="14">
        <v>1.3</v>
      </c>
      <c r="E18" s="14">
        <v>2.8</v>
      </c>
      <c r="F18" s="14">
        <v>6.5</v>
      </c>
      <c r="G18" s="14">
        <v>56.3</v>
      </c>
      <c r="H18" s="14">
        <v>3</v>
      </c>
      <c r="I18" s="61">
        <v>54</v>
      </c>
    </row>
    <row r="19" spans="1:9" ht="13.5" customHeight="1">
      <c r="A19" s="80"/>
      <c r="B19" s="10" t="s">
        <v>25</v>
      </c>
      <c r="C19" s="14">
        <v>200</v>
      </c>
      <c r="D19" s="14">
        <v>0.4</v>
      </c>
      <c r="E19" s="14">
        <v>0.2</v>
      </c>
      <c r="F19" s="14">
        <v>27.8</v>
      </c>
      <c r="G19" s="14">
        <v>113</v>
      </c>
      <c r="H19" s="14">
        <v>0.6</v>
      </c>
      <c r="I19" s="47">
        <v>376</v>
      </c>
    </row>
    <row r="20" spans="1:9" ht="13.5" customHeight="1">
      <c r="A20" s="44"/>
      <c r="B20" s="15" t="s">
        <v>15</v>
      </c>
      <c r="C20" s="16">
        <v>20</v>
      </c>
      <c r="D20" s="16">
        <v>1.6</v>
      </c>
      <c r="E20" s="16">
        <v>0.2</v>
      </c>
      <c r="F20" s="16">
        <v>10</v>
      </c>
      <c r="G20" s="16">
        <v>49</v>
      </c>
      <c r="H20" s="16">
        <v>0</v>
      </c>
      <c r="I20" s="48">
        <v>480</v>
      </c>
    </row>
    <row r="21" spans="1:9" ht="13.5" customHeight="1">
      <c r="A21" s="44"/>
      <c r="B21" s="15" t="s">
        <v>16</v>
      </c>
      <c r="C21" s="16">
        <v>25</v>
      </c>
      <c r="D21" s="16">
        <v>1.9</v>
      </c>
      <c r="E21" s="16">
        <v>0.3</v>
      </c>
      <c r="F21" s="16">
        <v>8.8</v>
      </c>
      <c r="G21" s="16">
        <v>47.8</v>
      </c>
      <c r="H21" s="16">
        <v>0</v>
      </c>
      <c r="I21" s="48">
        <v>481</v>
      </c>
    </row>
    <row r="22" spans="1:9" ht="13.5" customHeight="1">
      <c r="A22" s="123"/>
      <c r="B22" s="127"/>
      <c r="C22" s="25"/>
      <c r="D22" s="64">
        <f>SUM(D15:D21)</f>
        <v>18.56</v>
      </c>
      <c r="E22" s="64">
        <f>SUM(E15:E21)</f>
        <v>21.1</v>
      </c>
      <c r="F22" s="64">
        <f>SUM(F15:F21)</f>
        <v>85.89999999999999</v>
      </c>
      <c r="G22" s="64">
        <f>SUM(G15:G21)</f>
        <v>611.0999999999999</v>
      </c>
      <c r="H22" s="64">
        <f>SUM(H15:H21)</f>
        <v>12.6</v>
      </c>
      <c r="I22" s="49"/>
    </row>
    <row r="23" spans="1:9" ht="13.5" customHeight="1">
      <c r="A23" s="51"/>
      <c r="B23" s="130"/>
      <c r="C23" s="27"/>
      <c r="D23" s="59"/>
      <c r="E23" s="59"/>
      <c r="F23" s="59"/>
      <c r="G23" s="59"/>
      <c r="H23" s="59"/>
      <c r="I23" s="48"/>
    </row>
    <row r="24" spans="1:9" ht="13.5" customHeight="1">
      <c r="A24" s="125" t="s">
        <v>84</v>
      </c>
      <c r="B24" s="128" t="s">
        <v>91</v>
      </c>
      <c r="C24" s="129">
        <v>60</v>
      </c>
      <c r="D24" s="129">
        <v>4.2</v>
      </c>
      <c r="E24" s="129">
        <v>4.8</v>
      </c>
      <c r="F24" s="129">
        <v>33.2</v>
      </c>
      <c r="G24" s="129">
        <v>193</v>
      </c>
      <c r="H24" s="24">
        <v>0</v>
      </c>
      <c r="I24" s="102">
        <v>474</v>
      </c>
    </row>
    <row r="25" spans="1:9" ht="13.5" customHeight="1">
      <c r="A25" s="38"/>
      <c r="B25" s="10" t="s">
        <v>89</v>
      </c>
      <c r="C25" s="11">
        <v>200</v>
      </c>
      <c r="D25" s="14">
        <v>6</v>
      </c>
      <c r="E25" s="14">
        <v>5</v>
      </c>
      <c r="F25" s="14">
        <v>8</v>
      </c>
      <c r="G25" s="14">
        <v>106</v>
      </c>
      <c r="H25" s="14">
        <v>1.4</v>
      </c>
      <c r="I25" s="47">
        <v>401</v>
      </c>
    </row>
    <row r="26" spans="1:9" ht="13.5" customHeight="1">
      <c r="A26" s="51"/>
      <c r="B26" s="15"/>
      <c r="C26" s="16"/>
      <c r="D26" s="59">
        <f>SUM(D24:D25)</f>
        <v>10.2</v>
      </c>
      <c r="E26" s="59">
        <f>SUM(E24:E25)</f>
        <v>9.8</v>
      </c>
      <c r="F26" s="59">
        <f>SUM(F24:F25)</f>
        <v>41.2</v>
      </c>
      <c r="G26" s="59">
        <f>SUM(G24:G25)</f>
        <v>299</v>
      </c>
      <c r="H26" s="59">
        <f>SUM(H24:H25)</f>
        <v>1.4</v>
      </c>
      <c r="I26" s="48"/>
    </row>
    <row r="27" spans="1:9" ht="13.5" customHeight="1">
      <c r="A27" s="51"/>
      <c r="B27" s="15"/>
      <c r="C27" s="16"/>
      <c r="D27" s="59"/>
      <c r="E27" s="59"/>
      <c r="F27" s="59"/>
      <c r="G27" s="59"/>
      <c r="H27" s="59"/>
      <c r="I27" s="48"/>
    </row>
    <row r="28" spans="1:9" ht="13.5" customHeight="1">
      <c r="A28" s="135" t="s">
        <v>12</v>
      </c>
      <c r="B28" s="20" t="s">
        <v>96</v>
      </c>
      <c r="C28" s="21">
        <v>80</v>
      </c>
      <c r="D28" s="21">
        <v>10.7</v>
      </c>
      <c r="E28" s="21">
        <v>3</v>
      </c>
      <c r="F28" s="21">
        <v>5.9</v>
      </c>
      <c r="G28" s="21">
        <v>93</v>
      </c>
      <c r="H28" s="21">
        <v>0.2</v>
      </c>
      <c r="I28" s="60">
        <v>263</v>
      </c>
    </row>
    <row r="29" spans="1:9" ht="13.5" customHeight="1">
      <c r="A29" s="37"/>
      <c r="B29" s="10" t="s">
        <v>97</v>
      </c>
      <c r="C29" s="14">
        <v>120</v>
      </c>
      <c r="D29" s="14">
        <v>2.9</v>
      </c>
      <c r="E29" s="14">
        <v>4.8</v>
      </c>
      <c r="F29" s="14">
        <v>15.5</v>
      </c>
      <c r="G29" s="14">
        <v>117.6</v>
      </c>
      <c r="H29" s="14">
        <v>3.5</v>
      </c>
      <c r="I29" s="61">
        <v>151</v>
      </c>
    </row>
    <row r="30" spans="1:9" ht="13.5" customHeight="1">
      <c r="A30" s="108"/>
      <c r="B30" s="15" t="s">
        <v>18</v>
      </c>
      <c r="C30" s="16" t="s">
        <v>68</v>
      </c>
      <c r="D30" s="16">
        <v>0.06</v>
      </c>
      <c r="E30" s="16">
        <v>0.02</v>
      </c>
      <c r="F30" s="16">
        <v>10</v>
      </c>
      <c r="G30" s="16">
        <v>40</v>
      </c>
      <c r="H30" s="16">
        <v>0</v>
      </c>
      <c r="I30" s="48">
        <v>392</v>
      </c>
    </row>
    <row r="31" spans="1:9" ht="13.5" customHeight="1">
      <c r="A31" s="44"/>
      <c r="B31" s="15" t="s">
        <v>15</v>
      </c>
      <c r="C31" s="16">
        <v>20</v>
      </c>
      <c r="D31" s="16">
        <v>1.6</v>
      </c>
      <c r="E31" s="16">
        <v>0.2</v>
      </c>
      <c r="F31" s="16">
        <v>10</v>
      </c>
      <c r="G31" s="16">
        <v>49</v>
      </c>
      <c r="H31" s="16">
        <v>0</v>
      </c>
      <c r="I31" s="48">
        <v>480</v>
      </c>
    </row>
    <row r="32" spans="1:9" ht="13.5" customHeight="1">
      <c r="A32" s="44"/>
      <c r="B32" s="15" t="s">
        <v>16</v>
      </c>
      <c r="C32" s="16">
        <v>30</v>
      </c>
      <c r="D32" s="16">
        <v>2.3</v>
      </c>
      <c r="E32" s="16">
        <v>0.3</v>
      </c>
      <c r="F32" s="16">
        <v>10.5</v>
      </c>
      <c r="G32" s="16">
        <v>57.3</v>
      </c>
      <c r="H32" s="16">
        <v>0</v>
      </c>
      <c r="I32" s="48">
        <v>481</v>
      </c>
    </row>
    <row r="33" spans="1:9" ht="13.5" customHeight="1">
      <c r="A33" s="40"/>
      <c r="B33" s="23"/>
      <c r="C33" s="24"/>
      <c r="D33" s="58">
        <f>SUM(D28:D32)</f>
        <v>17.56</v>
      </c>
      <c r="E33" s="58">
        <f>SUM(E28:E32)</f>
        <v>8.32</v>
      </c>
      <c r="F33" s="58">
        <f>SUM(F28:F32)</f>
        <v>51.9</v>
      </c>
      <c r="G33" s="58">
        <f>SUM(G28:G32)</f>
        <v>356.90000000000003</v>
      </c>
      <c r="H33" s="58">
        <f>SUM(H28:H32)</f>
        <v>3.7</v>
      </c>
      <c r="I33" s="50"/>
    </row>
    <row r="34" spans="1:9" ht="13.5" customHeight="1">
      <c r="A34" s="51" t="s">
        <v>62</v>
      </c>
      <c r="B34" s="23"/>
      <c r="C34" s="24"/>
      <c r="D34" s="58">
        <f>D7+D8+D9+D10+D13+D15+D16+D17+D19+D20+D21+D24+D25+D28+D29+D30+D31+D32</f>
        <v>59.10000000000001</v>
      </c>
      <c r="E34" s="58">
        <f>E7+E8+E9+E10+E13+E15+E16+E17+E19+E20+E21+E24+E25+E28+E29+E30+E31+E32</f>
        <v>55.42</v>
      </c>
      <c r="F34" s="58">
        <f>F7+F8+F9+F10+F13+F15+F16+F17+F19+F20+F21+F24+F25+F28+F29+F30+F31+F32</f>
        <v>249.9</v>
      </c>
      <c r="G34" s="58">
        <f>G7+G8+G9+G10+G13+G15+G16+G17+G19+G20+G21+G24+G25+G28+G29+G30+G31+G32</f>
        <v>1747.6999999999998</v>
      </c>
      <c r="H34" s="58">
        <f>H7+H8+H9+H10+H13+H15+H16+H17+H19+H20+H21+H24+H25+H28+H29+H30+H31+H32</f>
        <v>29.099999999999998</v>
      </c>
      <c r="I34" s="50"/>
    </row>
    <row r="35" spans="4:6" ht="12.75" customHeight="1">
      <c r="D35" s="94"/>
      <c r="E35" s="94"/>
      <c r="F35" s="94"/>
    </row>
    <row r="36" spans="4:6" ht="12.75" customHeight="1">
      <c r="D36" s="94"/>
      <c r="E36" s="94"/>
      <c r="F36" s="94"/>
    </row>
  </sheetData>
  <sheetProtection selectLockedCells="1" selectUnlockedCells="1"/>
  <mergeCells count="2">
    <mergeCell ref="D2:F2"/>
    <mergeCell ref="D3:F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B27" sqref="B27:I27"/>
    </sheetView>
  </sheetViews>
  <sheetFormatPr defaultColWidth="9.00390625" defaultRowHeight="12.75"/>
  <cols>
    <col min="1" max="1" width="11.875" style="0" customWidth="1"/>
    <col min="2" max="2" width="46.625" style="0" customWidth="1"/>
    <col min="3" max="3" width="10.375" style="0" customWidth="1"/>
    <col min="4" max="4" width="9.625" style="0" customWidth="1"/>
    <col min="5" max="6" width="10.375" style="0" customWidth="1"/>
    <col min="7" max="7" width="9.00390625" style="0" customWidth="1"/>
    <col min="8" max="8" width="9.75390625" style="0" customWidth="1"/>
    <col min="9" max="9" width="10.25390625" style="0" customWidth="1"/>
    <col min="10" max="10" width="7.25390625" style="0" customWidth="1"/>
    <col min="11" max="11" width="7.125" style="0" customWidth="1"/>
    <col min="12" max="12" width="7.375" style="0" customWidth="1"/>
  </cols>
  <sheetData>
    <row r="1" spans="1:9" ht="13.5" customHeight="1">
      <c r="A1" s="1" t="s">
        <v>38</v>
      </c>
      <c r="B1" s="55" t="s">
        <v>34</v>
      </c>
      <c r="C1" s="3" t="s">
        <v>35</v>
      </c>
      <c r="D1" s="214" t="s">
        <v>0</v>
      </c>
      <c r="E1" s="214"/>
      <c r="F1" s="214"/>
      <c r="G1" s="2" t="s">
        <v>1</v>
      </c>
      <c r="H1" s="68" t="s">
        <v>31</v>
      </c>
      <c r="I1" s="68" t="s">
        <v>32</v>
      </c>
    </row>
    <row r="2" spans="1:9" ht="13.5" customHeight="1">
      <c r="A2" s="4"/>
      <c r="B2" s="56"/>
      <c r="C2" s="69" t="s">
        <v>36</v>
      </c>
      <c r="D2" s="215" t="s">
        <v>2</v>
      </c>
      <c r="E2" s="215"/>
      <c r="F2" s="215"/>
      <c r="G2" s="70" t="s">
        <v>3</v>
      </c>
      <c r="H2" s="71" t="s">
        <v>8</v>
      </c>
      <c r="I2" s="71" t="s">
        <v>33</v>
      </c>
    </row>
    <row r="3" spans="1:9" ht="13.5" customHeight="1">
      <c r="A3" s="4"/>
      <c r="B3" s="57"/>
      <c r="C3" s="69"/>
      <c r="D3" s="2" t="s">
        <v>4</v>
      </c>
      <c r="E3" s="2" t="s">
        <v>5</v>
      </c>
      <c r="F3" s="2" t="s">
        <v>6</v>
      </c>
      <c r="G3" s="72" t="s">
        <v>7</v>
      </c>
      <c r="H3" s="73"/>
      <c r="I3" s="72"/>
    </row>
    <row r="4" spans="1:9" ht="13.5" customHeight="1">
      <c r="A4" s="36" t="s">
        <v>52</v>
      </c>
      <c r="B4" s="54"/>
      <c r="C4" s="74"/>
      <c r="D4" s="74"/>
      <c r="E4" s="74"/>
      <c r="F4" s="75"/>
      <c r="G4" s="76"/>
      <c r="H4" s="75"/>
      <c r="I4" s="75"/>
    </row>
    <row r="5" spans="1:9" ht="13.5" customHeight="1">
      <c r="A5" s="39" t="s">
        <v>9</v>
      </c>
      <c r="B5" s="1"/>
      <c r="C5" s="29"/>
      <c r="D5" s="29"/>
      <c r="E5" s="29"/>
      <c r="F5" s="46"/>
      <c r="G5" s="66"/>
      <c r="H5" s="46"/>
      <c r="I5" s="46"/>
    </row>
    <row r="6" spans="1:9" ht="13.5" customHeight="1">
      <c r="A6" s="40"/>
      <c r="B6" s="16" t="s">
        <v>115</v>
      </c>
      <c r="C6" s="16">
        <v>10</v>
      </c>
      <c r="D6" s="16">
        <v>2.32</v>
      </c>
      <c r="E6" s="16">
        <v>3</v>
      </c>
      <c r="F6" s="16">
        <v>0</v>
      </c>
      <c r="G6" s="16">
        <v>36</v>
      </c>
      <c r="H6" s="16">
        <v>0.07</v>
      </c>
      <c r="I6" s="59">
        <v>7</v>
      </c>
    </row>
    <row r="7" spans="1:9" ht="13.5" customHeight="1">
      <c r="A7" s="106"/>
      <c r="B7" s="32" t="s">
        <v>109</v>
      </c>
      <c r="C7" s="32" t="s">
        <v>82</v>
      </c>
      <c r="D7" s="32">
        <v>8.2</v>
      </c>
      <c r="E7" s="32">
        <v>8</v>
      </c>
      <c r="F7" s="32">
        <v>30.6</v>
      </c>
      <c r="G7" s="32">
        <v>232.6</v>
      </c>
      <c r="H7" s="32">
        <v>1.1</v>
      </c>
      <c r="I7" s="65">
        <v>185</v>
      </c>
    </row>
    <row r="8" spans="1:9" ht="13.5" customHeight="1">
      <c r="A8" s="40"/>
      <c r="B8" s="16" t="s">
        <v>13</v>
      </c>
      <c r="C8" s="16">
        <v>200</v>
      </c>
      <c r="D8" s="16">
        <v>4</v>
      </c>
      <c r="E8" s="16">
        <v>3.5</v>
      </c>
      <c r="F8" s="16">
        <v>17.6</v>
      </c>
      <c r="G8" s="16">
        <v>118.9</v>
      </c>
      <c r="H8" s="16">
        <v>1.6</v>
      </c>
      <c r="I8" s="59">
        <v>397</v>
      </c>
    </row>
    <row r="9" spans="1:9" ht="13.5" customHeight="1">
      <c r="A9" s="40"/>
      <c r="B9" s="15" t="s">
        <v>15</v>
      </c>
      <c r="C9" s="16">
        <v>30</v>
      </c>
      <c r="D9" s="16">
        <v>2.4</v>
      </c>
      <c r="E9" s="16">
        <v>0.3</v>
      </c>
      <c r="F9" s="16">
        <v>15</v>
      </c>
      <c r="G9" s="16">
        <v>73.5</v>
      </c>
      <c r="H9" s="16">
        <v>0</v>
      </c>
      <c r="I9" s="48">
        <v>480</v>
      </c>
    </row>
    <row r="10" spans="1:9" ht="13.5" customHeight="1">
      <c r="A10" s="41"/>
      <c r="B10" s="12"/>
      <c r="C10" s="13"/>
      <c r="D10" s="13">
        <f>SUM(D6:D9)</f>
        <v>16.919999999999998</v>
      </c>
      <c r="E10" s="13">
        <f>SUM(E6:E9)</f>
        <v>14.8</v>
      </c>
      <c r="F10" s="13">
        <f>SUM(F6:F9)</f>
        <v>63.2</v>
      </c>
      <c r="G10" s="13">
        <f>SUM(G6:G9)</f>
        <v>461</v>
      </c>
      <c r="H10" s="13">
        <f>SUM(H6:H9)</f>
        <v>2.7700000000000005</v>
      </c>
      <c r="I10" s="47"/>
    </row>
    <row r="11" spans="1:9" ht="13.5" customHeight="1">
      <c r="A11" s="41"/>
      <c r="B11" s="12"/>
      <c r="C11" s="13"/>
      <c r="D11" s="13"/>
      <c r="E11" s="13"/>
      <c r="F11" s="13"/>
      <c r="G11" s="13"/>
      <c r="H11" s="13"/>
      <c r="I11" s="47"/>
    </row>
    <row r="12" spans="1:9" ht="13.5" customHeight="1">
      <c r="A12" s="41" t="s">
        <v>14</v>
      </c>
      <c r="B12" s="10" t="s">
        <v>17</v>
      </c>
      <c r="C12" s="14" t="s">
        <v>81</v>
      </c>
      <c r="D12" s="18">
        <v>0.5</v>
      </c>
      <c r="E12" s="18">
        <v>0.5</v>
      </c>
      <c r="F12" s="18">
        <v>11.8</v>
      </c>
      <c r="G12" s="18">
        <v>53</v>
      </c>
      <c r="H12" s="18">
        <v>12</v>
      </c>
      <c r="I12" s="47">
        <v>368</v>
      </c>
    </row>
    <row r="13" spans="1:9" ht="13.5" customHeight="1">
      <c r="A13" s="41"/>
      <c r="B13" s="12"/>
      <c r="C13" s="11"/>
      <c r="D13" s="14"/>
      <c r="E13" s="14"/>
      <c r="F13" s="14"/>
      <c r="G13" s="14"/>
      <c r="H13" s="14"/>
      <c r="I13" s="47"/>
    </row>
    <row r="14" spans="1:9" ht="13.5" customHeight="1">
      <c r="A14" s="43"/>
      <c r="B14" s="10" t="s">
        <v>99</v>
      </c>
      <c r="C14" s="11">
        <v>250</v>
      </c>
      <c r="D14" s="14">
        <v>2.7</v>
      </c>
      <c r="E14" s="14">
        <v>2.8</v>
      </c>
      <c r="F14" s="14">
        <v>17.1</v>
      </c>
      <c r="G14" s="14">
        <v>104.5</v>
      </c>
      <c r="H14" s="14">
        <v>8.25</v>
      </c>
      <c r="I14" s="47">
        <v>67</v>
      </c>
    </row>
    <row r="15" spans="1:9" ht="13.5" customHeight="1">
      <c r="A15" s="111"/>
      <c r="B15" s="10" t="s">
        <v>116</v>
      </c>
      <c r="C15" s="11">
        <v>230</v>
      </c>
      <c r="D15" s="14">
        <v>11.5</v>
      </c>
      <c r="E15" s="14">
        <v>7.4</v>
      </c>
      <c r="F15" s="14">
        <v>21.3</v>
      </c>
      <c r="G15" s="14">
        <v>198</v>
      </c>
      <c r="H15" s="14">
        <v>9.4</v>
      </c>
      <c r="I15" s="61">
        <v>302</v>
      </c>
    </row>
    <row r="16" spans="1:9" ht="13.5" customHeight="1">
      <c r="A16" s="37"/>
      <c r="B16" s="122" t="s">
        <v>121</v>
      </c>
      <c r="C16" s="16">
        <v>200</v>
      </c>
      <c r="D16" s="16">
        <v>0.66</v>
      </c>
      <c r="E16" s="16">
        <v>0.3</v>
      </c>
      <c r="F16" s="16">
        <v>20.7</v>
      </c>
      <c r="G16" s="16">
        <v>87.7</v>
      </c>
      <c r="H16" s="16">
        <v>100</v>
      </c>
      <c r="I16" s="48">
        <v>398</v>
      </c>
    </row>
    <row r="17" spans="1:9" ht="13.5" customHeight="1">
      <c r="A17" s="44"/>
      <c r="B17" s="15" t="s">
        <v>15</v>
      </c>
      <c r="C17" s="16">
        <v>20</v>
      </c>
      <c r="D17" s="16">
        <v>1.6</v>
      </c>
      <c r="E17" s="16">
        <v>0.2</v>
      </c>
      <c r="F17" s="16">
        <v>10</v>
      </c>
      <c r="G17" s="16">
        <v>49</v>
      </c>
      <c r="H17" s="16">
        <v>0</v>
      </c>
      <c r="I17" s="48">
        <v>480</v>
      </c>
    </row>
    <row r="18" spans="1:9" ht="13.5" customHeight="1">
      <c r="A18" s="44"/>
      <c r="B18" s="15" t="s">
        <v>16</v>
      </c>
      <c r="C18" s="16">
        <v>25</v>
      </c>
      <c r="D18" s="16">
        <v>1.9</v>
      </c>
      <c r="E18" s="16">
        <v>0.3</v>
      </c>
      <c r="F18" s="16">
        <v>8.8</v>
      </c>
      <c r="G18" s="16">
        <v>47.8</v>
      </c>
      <c r="H18" s="16">
        <v>0</v>
      </c>
      <c r="I18" s="48">
        <v>481</v>
      </c>
    </row>
    <row r="19" spans="1:9" ht="13.5" customHeight="1">
      <c r="A19" s="123"/>
      <c r="B19" s="127"/>
      <c r="C19" s="25"/>
      <c r="D19" s="64">
        <f>SUM(D14:D18)</f>
        <v>18.36</v>
      </c>
      <c r="E19" s="64">
        <f>SUM(E14:E18)</f>
        <v>11</v>
      </c>
      <c r="F19" s="64">
        <f>SUM(F14:F18)</f>
        <v>77.9</v>
      </c>
      <c r="G19" s="64">
        <f>SUM(G14:G18)</f>
        <v>487</v>
      </c>
      <c r="H19" s="64">
        <f>SUM(H14:H18)</f>
        <v>117.65</v>
      </c>
      <c r="I19" s="49"/>
    </row>
    <row r="20" spans="1:9" ht="13.5" customHeight="1">
      <c r="A20" s="51"/>
      <c r="B20" s="130"/>
      <c r="C20" s="27"/>
      <c r="D20" s="59"/>
      <c r="E20" s="59"/>
      <c r="F20" s="59"/>
      <c r="G20" s="59"/>
      <c r="H20" s="59"/>
      <c r="I20" s="48"/>
    </row>
    <row r="21" spans="1:9" ht="13.5" customHeight="1">
      <c r="A21" s="125" t="s">
        <v>84</v>
      </c>
      <c r="B21" s="23" t="s">
        <v>75</v>
      </c>
      <c r="C21" s="24">
        <v>80</v>
      </c>
      <c r="D21" s="24">
        <v>11.8</v>
      </c>
      <c r="E21" s="24">
        <v>8</v>
      </c>
      <c r="F21" s="24">
        <v>15.1</v>
      </c>
      <c r="G21" s="24">
        <v>179.2</v>
      </c>
      <c r="H21" s="24">
        <v>0.2</v>
      </c>
      <c r="I21" s="103">
        <v>401</v>
      </c>
    </row>
    <row r="22" spans="1:9" ht="13.5" customHeight="1">
      <c r="A22" s="204"/>
      <c r="B22" s="10" t="s">
        <v>45</v>
      </c>
      <c r="C22" s="14">
        <v>20</v>
      </c>
      <c r="D22" s="11">
        <v>0.4</v>
      </c>
      <c r="E22" s="11">
        <v>0.8</v>
      </c>
      <c r="F22" s="11">
        <v>2.6</v>
      </c>
      <c r="G22" s="11">
        <v>20.3</v>
      </c>
      <c r="H22" s="11">
        <v>0.1</v>
      </c>
      <c r="I22" s="47">
        <v>351</v>
      </c>
    </row>
    <row r="23" spans="1:9" ht="13.5" customHeight="1">
      <c r="A23" s="112"/>
      <c r="B23" s="23" t="s">
        <v>94</v>
      </c>
      <c r="C23" s="24">
        <v>200</v>
      </c>
      <c r="D23" s="24">
        <v>5.6</v>
      </c>
      <c r="E23" s="24">
        <v>5</v>
      </c>
      <c r="F23" s="24">
        <v>18.2</v>
      </c>
      <c r="G23" s="24">
        <v>142</v>
      </c>
      <c r="H23" s="24">
        <v>1.4</v>
      </c>
      <c r="I23" s="103">
        <v>401</v>
      </c>
    </row>
    <row r="24" spans="1:9" ht="13.5" customHeight="1">
      <c r="A24" s="37"/>
      <c r="B24" s="15"/>
      <c r="C24" s="27"/>
      <c r="D24" s="59">
        <f>SUM(D21:D23)</f>
        <v>17.8</v>
      </c>
      <c r="E24" s="59">
        <f>SUM(E21:E23)</f>
        <v>13.8</v>
      </c>
      <c r="F24" s="59">
        <f>SUM(F21:F23)</f>
        <v>35.9</v>
      </c>
      <c r="G24" s="59">
        <f>SUM(G21:G23)</f>
        <v>341.5</v>
      </c>
      <c r="H24" s="59">
        <f>SUM(H21:H23)</f>
        <v>1.7</v>
      </c>
      <c r="I24" s="48"/>
    </row>
    <row r="25" spans="1:9" ht="13.5" customHeight="1">
      <c r="A25" s="51"/>
      <c r="B25" s="15"/>
      <c r="C25" s="16"/>
      <c r="D25" s="16"/>
      <c r="E25" s="16"/>
      <c r="F25" s="16"/>
      <c r="G25" s="16"/>
      <c r="H25" s="16"/>
      <c r="I25" s="48"/>
    </row>
    <row r="26" spans="1:9" ht="13.5" customHeight="1">
      <c r="A26" s="51" t="s">
        <v>12</v>
      </c>
      <c r="B26" s="79" t="s">
        <v>19</v>
      </c>
      <c r="C26" s="14">
        <v>80</v>
      </c>
      <c r="D26" s="11">
        <v>7.5</v>
      </c>
      <c r="E26" s="11">
        <v>9.8</v>
      </c>
      <c r="F26" s="11">
        <v>1.5</v>
      </c>
      <c r="G26" s="11">
        <v>124</v>
      </c>
      <c r="H26" s="29">
        <v>0.15</v>
      </c>
      <c r="I26" s="59">
        <v>215</v>
      </c>
    </row>
    <row r="27" spans="1:9" ht="13.5" customHeight="1">
      <c r="A27" s="51"/>
      <c r="B27" s="79" t="s">
        <v>102</v>
      </c>
      <c r="C27" s="14">
        <v>120</v>
      </c>
      <c r="D27" s="11">
        <v>2</v>
      </c>
      <c r="E27" s="11">
        <v>3.6</v>
      </c>
      <c r="F27" s="11">
        <v>9.8</v>
      </c>
      <c r="G27" s="11">
        <v>82.4</v>
      </c>
      <c r="H27" s="11">
        <v>1.6</v>
      </c>
      <c r="I27" s="47">
        <v>59</v>
      </c>
    </row>
    <row r="28" spans="1:9" ht="13.5" customHeight="1">
      <c r="A28" s="205"/>
      <c r="B28" s="15" t="s">
        <v>18</v>
      </c>
      <c r="C28" s="16" t="s">
        <v>68</v>
      </c>
      <c r="D28" s="16">
        <v>0.06</v>
      </c>
      <c r="E28" s="16">
        <v>0.02</v>
      </c>
      <c r="F28" s="16">
        <v>10</v>
      </c>
      <c r="G28" s="16">
        <v>40</v>
      </c>
      <c r="H28" s="16">
        <v>0</v>
      </c>
      <c r="I28" s="48">
        <v>392</v>
      </c>
    </row>
    <row r="29" spans="1:9" ht="13.5" customHeight="1">
      <c r="A29" s="44"/>
      <c r="B29" s="15" t="s">
        <v>15</v>
      </c>
      <c r="C29" s="16">
        <v>20</v>
      </c>
      <c r="D29" s="16">
        <v>1.6</v>
      </c>
      <c r="E29" s="16">
        <v>0.2</v>
      </c>
      <c r="F29" s="16">
        <v>10</v>
      </c>
      <c r="G29" s="16">
        <v>49</v>
      </c>
      <c r="H29" s="16">
        <v>0</v>
      </c>
      <c r="I29" s="48">
        <v>480</v>
      </c>
    </row>
    <row r="30" spans="1:9" ht="13.5" customHeight="1">
      <c r="A30" s="44"/>
      <c r="B30" s="15" t="s">
        <v>16</v>
      </c>
      <c r="C30" s="16">
        <v>30</v>
      </c>
      <c r="D30" s="16">
        <v>2.3</v>
      </c>
      <c r="E30" s="16">
        <v>0.3</v>
      </c>
      <c r="F30" s="16">
        <v>10.5</v>
      </c>
      <c r="G30" s="16">
        <v>57.3</v>
      </c>
      <c r="H30" s="16">
        <v>0</v>
      </c>
      <c r="I30" s="48">
        <v>481</v>
      </c>
    </row>
    <row r="31" spans="1:9" ht="13.5" customHeight="1">
      <c r="A31" s="37"/>
      <c r="B31" s="23"/>
      <c r="C31" s="24"/>
      <c r="D31" s="58">
        <f>SUM(D26:D30)</f>
        <v>13.46</v>
      </c>
      <c r="E31" s="58">
        <f>SUM(E26:E30)</f>
        <v>13.92</v>
      </c>
      <c r="F31" s="58">
        <f>SUM(F26:F30)</f>
        <v>41.8</v>
      </c>
      <c r="G31" s="58">
        <f>SUM(G26:G30)</f>
        <v>352.7</v>
      </c>
      <c r="H31" s="58">
        <f>SUM(H26:H30)</f>
        <v>1.75</v>
      </c>
      <c r="I31" s="88"/>
    </row>
    <row r="32" spans="1:9" ht="13.5" customHeight="1">
      <c r="A32" s="51" t="s">
        <v>63</v>
      </c>
      <c r="B32" s="23"/>
      <c r="C32" s="24"/>
      <c r="D32" s="58">
        <f>D6+D7+D8+D9+D12+D22+D14+D15+D16+D17+D18+D21+D23+D26+D28+D29+D30</f>
        <v>65.03999999999999</v>
      </c>
      <c r="E32" s="58">
        <f>E6+E7+E8+E9+E12+E22+E14+E15+E16+E17+E18+E21+E23+E26+E28+E29+E30</f>
        <v>50.42000000000001</v>
      </c>
      <c r="F32" s="58">
        <f>F6+F7+F8+F9+F12+F22+F14+F15+F16+F17+F18+F21+F23+F26+F28+F29+F30</f>
        <v>220.79999999999998</v>
      </c>
      <c r="G32" s="58">
        <f>G6+G7+G8+G9+G12+G22+G14+G15+G16+G17+G18+G21+G23+G26+G28+G29+G30</f>
        <v>1612.8</v>
      </c>
      <c r="H32" s="58">
        <f>H6+H7+H8+H9+H12+H22+H14+H15+H16+H17+H18+H21+H23+H26+H28+H29+H30</f>
        <v>134.26999999999998</v>
      </c>
      <c r="I32" s="88"/>
    </row>
    <row r="33" spans="4:6" ht="12.75" customHeight="1">
      <c r="D33" s="94"/>
      <c r="E33" s="94"/>
      <c r="F33" s="94"/>
    </row>
    <row r="34" spans="4:6" ht="12.75" customHeight="1">
      <c r="D34" s="94"/>
      <c r="E34" s="94"/>
      <c r="F34" s="94"/>
    </row>
  </sheetData>
  <sheetProtection selectLockedCells="1" selectUnlockedCells="1"/>
  <mergeCells count="2">
    <mergeCell ref="D1:F1"/>
    <mergeCell ref="D2:F2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2018-08-20T09:01:33Z</cp:lastPrinted>
  <dcterms:modified xsi:type="dcterms:W3CDTF">2018-08-22T09:39:13Z</dcterms:modified>
  <cp:category/>
  <cp:version/>
  <cp:contentType/>
  <cp:contentStatus/>
</cp:coreProperties>
</file>