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день" sheetId="1" r:id="rId1"/>
    <sheet name="2 день" sheetId="2" r:id="rId2"/>
    <sheet name="3" sheetId="3" r:id="rId3"/>
    <sheet name="4 ДЕНЬ" sheetId="4" r:id="rId4"/>
    <sheet name="5 ДЕНЬ" sheetId="5" r:id="rId5"/>
    <sheet name="6" sheetId="6" r:id="rId6"/>
    <sheet name="7" sheetId="7" r:id="rId7"/>
    <sheet name="8" sheetId="8" r:id="rId8"/>
    <sheet name="10" sheetId="9" r:id="rId9"/>
    <sheet name="9" sheetId="10" r:id="rId10"/>
    <sheet name="Лист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<sst xmlns="http://schemas.openxmlformats.org/spreadsheetml/2006/main" count="476" uniqueCount="147">
  <si>
    <t>Пищевые</t>
  </si>
  <si>
    <t>Энергет.</t>
  </si>
  <si>
    <t>вещества (г)</t>
  </si>
  <si>
    <t>ценность</t>
  </si>
  <si>
    <t>Б</t>
  </si>
  <si>
    <t>Ж</t>
  </si>
  <si>
    <t>У</t>
  </si>
  <si>
    <t>(ккал)</t>
  </si>
  <si>
    <t>С</t>
  </si>
  <si>
    <t>ЗАВТРАК 1</t>
  </si>
  <si>
    <t>Масло сливочное крестьянское (порционное)</t>
  </si>
  <si>
    <t>Капуста тушеная</t>
  </si>
  <si>
    <t>ОБЕД</t>
  </si>
  <si>
    <t>УЖИН</t>
  </si>
  <si>
    <t>Макароны, запеченные с сыром</t>
  </si>
  <si>
    <t>Какао с молоком</t>
  </si>
  <si>
    <t>ЗАВТРАК 2</t>
  </si>
  <si>
    <t xml:space="preserve">Хлеб пшеничный йодированный </t>
  </si>
  <si>
    <t>Хлеб ржано- пшеничный</t>
  </si>
  <si>
    <t>Фрукты свежие (яблоко)</t>
  </si>
  <si>
    <t>Чай с сахаром</t>
  </si>
  <si>
    <t>Омлет натуральный запеченный</t>
  </si>
  <si>
    <t>Сыр сычужный твердый порциями</t>
  </si>
  <si>
    <t>Цыпленок-бройлер, тушеный в соусе с овощами</t>
  </si>
  <si>
    <t>Кофейный напиток с молоком</t>
  </si>
  <si>
    <t>Суп картофельный с клецками</t>
  </si>
  <si>
    <t>Котлеты рубленные из птицы</t>
  </si>
  <si>
    <t>Суп из овощей со сметаной</t>
  </si>
  <si>
    <t>Суп картофельный с горохом</t>
  </si>
  <si>
    <t>Борщ с капустой, картофелем и сметаной</t>
  </si>
  <si>
    <t>Суп картофельный с макаронными изделиями</t>
  </si>
  <si>
    <t>Компот из сушеных фруктов</t>
  </si>
  <si>
    <t>Рагу овощное</t>
  </si>
  <si>
    <t>Шницель рыбный натуральный</t>
  </si>
  <si>
    <t>Борщ с картофелем и сметаной</t>
  </si>
  <si>
    <t>Чай с лимоном</t>
  </si>
  <si>
    <t>Суфле куриное</t>
  </si>
  <si>
    <t>Макаронные изделия отварные с маслом</t>
  </si>
  <si>
    <t>Витамин</t>
  </si>
  <si>
    <t xml:space="preserve">№ </t>
  </si>
  <si>
    <t>рецептуры</t>
  </si>
  <si>
    <t>Наименование блюда</t>
  </si>
  <si>
    <t>Выход</t>
  </si>
  <si>
    <t>блюда</t>
  </si>
  <si>
    <t>ИТОГО ЗА ПЕРВЫЙ ДЕНЬ</t>
  </si>
  <si>
    <t>Прием пищи</t>
  </si>
  <si>
    <t>Соус сметанный</t>
  </si>
  <si>
    <t>ДЕНЬ 3</t>
  </si>
  <si>
    <t>ДЕНЬ 2</t>
  </si>
  <si>
    <t>ДЕНЬ 1</t>
  </si>
  <si>
    <t>ДЕНЬ 4</t>
  </si>
  <si>
    <t>ДЕНЬ 5</t>
  </si>
  <si>
    <t>Соус молочный сладкий</t>
  </si>
  <si>
    <t xml:space="preserve">Сырники  из творога </t>
  </si>
  <si>
    <t>ДЕНЬ 6</t>
  </si>
  <si>
    <t>ДЕНЬ 8</t>
  </si>
  <si>
    <t>ДЕНЬ 7</t>
  </si>
  <si>
    <t>ДЕНЬ 9</t>
  </si>
  <si>
    <t>ДЕНЬ 10</t>
  </si>
  <si>
    <t>Итого за весь период</t>
  </si>
  <si>
    <t>Среднее значение за период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</si>
  <si>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</si>
  <si>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</si>
  <si>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</si>
  <si>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</si>
  <si>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</si>
  <si>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</si>
  <si>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</si>
  <si>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</si>
  <si>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</si>
  <si>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Содержание белков, жиров, углеводов за период в % от каллорийности</t>
  </si>
  <si>
    <t>Каша рисовая рассыпчатая с овощами</t>
  </si>
  <si>
    <t>1 шт.(200г)</t>
  </si>
  <si>
    <t>180/10</t>
  </si>
  <si>
    <t>180/10/7</t>
  </si>
  <si>
    <t xml:space="preserve"> За 1 час до сна детям с круглосуточным пребыванием выдается стакан кисломолочного напитка с булочным или мучным кулинарным изделием.</t>
  </si>
  <si>
    <t>Фрикадельки из птицы</t>
  </si>
  <si>
    <t>Рис припущенный</t>
  </si>
  <si>
    <t>Морковь отварная с маслом</t>
  </si>
  <si>
    <t>Биточки из говядины рубленные</t>
  </si>
  <si>
    <t>Пудинг из творога с рисом</t>
  </si>
  <si>
    <t>Крендель сахарный</t>
  </si>
  <si>
    <t>Тефтели рыбные тушеные с соусом сметанным</t>
  </si>
  <si>
    <t>80/30</t>
  </si>
  <si>
    <t>261/354</t>
  </si>
  <si>
    <t>Котлета рыбная любительская</t>
  </si>
  <si>
    <t xml:space="preserve">Запеканка  из творога </t>
  </si>
  <si>
    <t>1 шт.(120г)</t>
  </si>
  <si>
    <t>Каша пшеничная вязкая с маслом</t>
  </si>
  <si>
    <t>Шницель из говядины рубленный</t>
  </si>
  <si>
    <t>200/5/5</t>
  </si>
  <si>
    <t>Рагу из овощей с мясом отварным</t>
  </si>
  <si>
    <t xml:space="preserve"> ПОЛДНИК</t>
  </si>
  <si>
    <t>Кефир 2,5%</t>
  </si>
  <si>
    <t>Булочка ванильная</t>
  </si>
  <si>
    <t>Ватрушка с повидлом</t>
  </si>
  <si>
    <t>Булочка российская</t>
  </si>
  <si>
    <t>Ряженка 2,5%</t>
  </si>
  <si>
    <t xml:space="preserve">Печенье </t>
  </si>
  <si>
    <t>Йогурт 2,5%</t>
  </si>
  <si>
    <t>Пирожок печеный  с яблочным фаршем</t>
  </si>
  <si>
    <t>Суп картофельный с мясными фрикадельками</t>
  </si>
  <si>
    <t>200/20</t>
  </si>
  <si>
    <t>83/121</t>
  </si>
  <si>
    <t>Макароны, запеченные с яйцом</t>
  </si>
  <si>
    <t>Булочка домашняя</t>
  </si>
  <si>
    <t>Зразы рыбные с яйцом</t>
  </si>
  <si>
    <t>Фрикадельки рыбные отварные</t>
  </si>
  <si>
    <t>Картофель, запеченный в сметанном соусе</t>
  </si>
  <si>
    <t>Борщ вегетарианский (мелкошинкованный) со сметаной</t>
  </si>
  <si>
    <t>Биточки рыбные запеченные</t>
  </si>
  <si>
    <t>Икра кабачковая (консервы)</t>
  </si>
  <si>
    <t>Щи из капусты свежей с картофелем и сметаной</t>
  </si>
  <si>
    <t>3 шт.(48г)</t>
  </si>
  <si>
    <t xml:space="preserve">Икра кабачковая </t>
  </si>
  <si>
    <t>Огурец соленый</t>
  </si>
  <si>
    <t>Кисель из повидла</t>
  </si>
  <si>
    <t>Напиток из плодов шиповника</t>
  </si>
  <si>
    <t xml:space="preserve">Рассольник ленинградский со сметаной </t>
  </si>
  <si>
    <t xml:space="preserve">Свекла тушеная </t>
  </si>
  <si>
    <t>Вареники ленивые отварные с соусом сметанным</t>
  </si>
  <si>
    <t>190/30</t>
  </si>
  <si>
    <t>262/354</t>
  </si>
  <si>
    <t>Сок порционный (яблочный) в заводской упаковке</t>
  </si>
  <si>
    <t>185/65</t>
  </si>
  <si>
    <t>245/5</t>
  </si>
  <si>
    <t>100/2,5</t>
  </si>
  <si>
    <t>Каша жидкая молочная  манная с маслом и сахаром</t>
  </si>
  <si>
    <t xml:space="preserve">Каша жидкая молочная  "Геркулес" с маслом и сахаром </t>
  </si>
  <si>
    <t>Каша жидкая молочная пшенная с маслом и сахаром</t>
  </si>
  <si>
    <t>Каша вязкая молочная гречневая с маслом и сахаром</t>
  </si>
  <si>
    <t>Каша жидкая молочная  "Геркулес" с  маслом и сахаром</t>
  </si>
  <si>
    <t>Каша жидкая молочная рисовая с маслом и сахаром</t>
  </si>
  <si>
    <t>160/40</t>
  </si>
  <si>
    <t>100/3</t>
  </si>
  <si>
    <t>190/40</t>
  </si>
  <si>
    <t>135/5</t>
  </si>
  <si>
    <t>151/354</t>
  </si>
  <si>
    <t>72/48</t>
  </si>
  <si>
    <t>Картофель отварной с маслом</t>
  </si>
  <si>
    <t>116/4</t>
  </si>
  <si>
    <t>Морковь, отварная с маслом</t>
  </si>
  <si>
    <t>58/2</t>
  </si>
  <si>
    <t>Пудинг из говядины</t>
  </si>
  <si>
    <t>Картофель в молоке</t>
  </si>
  <si>
    <t>Морковь, тушенная с яблоками</t>
  </si>
  <si>
    <t>Картофель, тушенный в соусе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</si>
</sst>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"/>
    <numFmt numFmtId="181" formatCode="0.000000"/>
    <numFmt numFmtId="182" formatCode="0.0000000"/>
    <numFmt numFmtId="183" formatCode="0.00000000"/>
    <numFmt numFmtId="184" formatCode="0.0%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right"/>
    </xf>
    <xf numFmtId="0" fontId="5" fillId="0" borderId="20" xfId="0" applyFont="1" applyBorder="1" applyAlignment="1">
      <alignment/>
    </xf>
    <xf numFmtId="9" fontId="8" fillId="0" borderId="17" xfId="0" applyNumberFormat="1" applyFont="1" applyBorder="1" applyAlignment="1">
      <alignment/>
    </xf>
    <xf numFmtId="9" fontId="9" fillId="0" borderId="17" xfId="0" applyNumberFormat="1" applyFont="1" applyBorder="1" applyAlignment="1">
      <alignment/>
    </xf>
    <xf numFmtId="9" fontId="9" fillId="0" borderId="16" xfId="0" applyNumberFormat="1" applyFont="1" applyBorder="1" applyAlignment="1">
      <alignment/>
    </xf>
    <xf numFmtId="10" fontId="9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6" xfId="0" applyFont="1" applyBorder="1" applyAlignment="1">
      <alignment/>
    </xf>
    <xf numFmtId="10" fontId="3" fillId="0" borderId="17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3" fillId="0" borderId="19" xfId="0" applyFont="1" applyBorder="1" applyAlignment="1">
      <alignment/>
    </xf>
    <xf numFmtId="9" fontId="8" fillId="0" borderId="17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20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80" fontId="8" fillId="0" borderId="17" xfId="0" applyNumberFormat="1" applyFont="1" applyBorder="1" applyAlignment="1">
      <alignment/>
    </xf>
    <xf numFmtId="180" fontId="9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9" fillId="0" borderId="16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7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180" fontId="2" fillId="0" borderId="17" xfId="0" applyNumberFormat="1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41;&#1054;&#1063;&#1045;&#1045;%20&#1086;&#1089;&#1077;&#1085;&#1100;%20-%20&#1079;&#1080;&#1084;&#1072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"/>
      <sheetName val="4 ДЕНЬ"/>
      <sheetName val="5 ДЕНЬ"/>
      <sheetName val="6"/>
      <sheetName val="7"/>
      <sheetName val="8"/>
      <sheetName val="9"/>
      <sheetName val="10"/>
      <sheetName val="1 ясли"/>
      <sheetName val="2 ЯСЛИ"/>
      <sheetName val="3 ЯСЛИ"/>
      <sheetName val="4 ясл"/>
      <sheetName val="5ясл"/>
      <sheetName val="6 ясли"/>
      <sheetName val="7ясли"/>
      <sheetName val="8 ясли"/>
      <sheetName val="9 я"/>
      <sheetName val="10я"/>
      <sheetName val="Лист1"/>
    </sheetNames>
    <sheetDataSet>
      <sheetData sheetId="0">
        <row r="36">
          <cell r="D36">
            <v>64.45</v>
          </cell>
          <cell r="E36">
            <v>58.830000000000005</v>
          </cell>
          <cell r="F36">
            <v>259.73</v>
          </cell>
          <cell r="G36">
            <v>1843.6</v>
          </cell>
          <cell r="H36">
            <v>44.69000000000001</v>
          </cell>
        </row>
      </sheetData>
      <sheetData sheetId="1">
        <row r="35">
          <cell r="D35">
            <v>58.8</v>
          </cell>
          <cell r="E35">
            <v>57.54999999999999</v>
          </cell>
          <cell r="F35">
            <v>257.3</v>
          </cell>
          <cell r="G35">
            <v>1805</v>
          </cell>
          <cell r="H35">
            <v>138.5</v>
          </cell>
        </row>
      </sheetData>
      <sheetData sheetId="2">
        <row r="32">
          <cell r="D32">
            <v>65.48</v>
          </cell>
          <cell r="E32">
            <v>61.02000000000001</v>
          </cell>
          <cell r="F32">
            <v>245.50000000000003</v>
          </cell>
          <cell r="G32">
            <v>1809.1</v>
          </cell>
          <cell r="H32">
            <v>59.769999999999996</v>
          </cell>
        </row>
      </sheetData>
      <sheetData sheetId="3">
        <row r="33">
          <cell r="D33">
            <v>76.10000000000001</v>
          </cell>
          <cell r="E33">
            <v>69.03999999999999</v>
          </cell>
          <cell r="F33">
            <v>283.2</v>
          </cell>
          <cell r="G33">
            <v>2063.5</v>
          </cell>
          <cell r="H33">
            <v>148.13000000000002</v>
          </cell>
        </row>
      </sheetData>
      <sheetData sheetId="4">
        <row r="33">
          <cell r="D33">
            <v>58.98</v>
          </cell>
          <cell r="E33">
            <v>51.42</v>
          </cell>
          <cell r="F33">
            <v>252.20000000000005</v>
          </cell>
          <cell r="G33">
            <v>1711.3999999999999</v>
          </cell>
          <cell r="H33">
            <v>36.17</v>
          </cell>
        </row>
      </sheetData>
      <sheetData sheetId="5">
        <row r="35">
          <cell r="D35">
            <v>65.82</v>
          </cell>
          <cell r="E35">
            <v>59.410000000000004</v>
          </cell>
          <cell r="F35">
            <v>255.60000000000002</v>
          </cell>
          <cell r="G35">
            <v>1859.3</v>
          </cell>
          <cell r="H35">
            <v>35.86</v>
          </cell>
        </row>
      </sheetData>
      <sheetData sheetId="6">
        <row r="33">
          <cell r="D33">
            <v>61.74</v>
          </cell>
          <cell r="E33">
            <v>58.02</v>
          </cell>
          <cell r="F33">
            <v>252</v>
          </cell>
          <cell r="G33">
            <v>1789.3</v>
          </cell>
          <cell r="H33">
            <v>135.89000000000001</v>
          </cell>
        </row>
      </sheetData>
      <sheetData sheetId="7">
        <row r="34">
          <cell r="D34">
            <v>61.99000000000001</v>
          </cell>
          <cell r="E34">
            <v>54.180000000000014</v>
          </cell>
          <cell r="F34">
            <v>256.93000000000006</v>
          </cell>
          <cell r="G34">
            <v>1764.5999999999997</v>
          </cell>
          <cell r="H34">
            <v>53.1</v>
          </cell>
        </row>
      </sheetData>
      <sheetData sheetId="8">
        <row r="31">
          <cell r="D31">
            <v>69.80999999999999</v>
          </cell>
          <cell r="E31">
            <v>61.88</v>
          </cell>
          <cell r="F31">
            <v>269.8299999999999</v>
          </cell>
          <cell r="G31">
            <v>1863.2</v>
          </cell>
          <cell r="H31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31" sqref="B31:I31"/>
    </sheetView>
  </sheetViews>
  <sheetFormatPr defaultColWidth="9.00390625" defaultRowHeight="12.75"/>
  <cols>
    <col min="1" max="1" width="18.00390625" style="0" customWidth="1"/>
    <col min="2" max="2" width="45.875" style="0" customWidth="1"/>
    <col min="3" max="3" width="10.625" style="0" customWidth="1"/>
    <col min="4" max="4" width="8.625" style="0" customWidth="1"/>
    <col min="5" max="5" width="9.25390625" style="0" customWidth="1"/>
    <col min="6" max="6" width="8.625" style="0" customWidth="1"/>
    <col min="7" max="7" width="9.25390625" style="0" customWidth="1"/>
    <col min="8" max="8" width="9.75390625" style="0" customWidth="1"/>
    <col min="9" max="9" width="10.875" style="0" customWidth="1"/>
  </cols>
  <sheetData>
    <row r="1" spans="1:9" ht="12.75" customHeight="1">
      <c r="A1" s="1" t="s">
        <v>45</v>
      </c>
      <c r="B1" s="55" t="s">
        <v>41</v>
      </c>
      <c r="C1" s="52" t="s">
        <v>42</v>
      </c>
      <c r="D1" s="136" t="s">
        <v>0</v>
      </c>
      <c r="E1" s="136"/>
      <c r="F1" s="136"/>
      <c r="G1" s="1" t="s">
        <v>1</v>
      </c>
      <c r="H1" s="33" t="s">
        <v>38</v>
      </c>
      <c r="I1" s="45" t="s">
        <v>39</v>
      </c>
    </row>
    <row r="2" spans="1:9" ht="12.75" customHeight="1">
      <c r="A2" s="4"/>
      <c r="B2" s="56"/>
      <c r="C2" s="53" t="s">
        <v>43</v>
      </c>
      <c r="D2" s="137" t="s">
        <v>2</v>
      </c>
      <c r="E2" s="137"/>
      <c r="F2" s="137"/>
      <c r="G2" s="4" t="s">
        <v>3</v>
      </c>
      <c r="H2" s="35" t="s">
        <v>8</v>
      </c>
      <c r="I2" s="34" t="s">
        <v>40</v>
      </c>
    </row>
    <row r="3" spans="1:9" ht="12.7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2.75" customHeight="1">
      <c r="A4" s="36" t="s">
        <v>49</v>
      </c>
      <c r="B4" s="54"/>
      <c r="C4" s="7"/>
      <c r="D4" s="7"/>
      <c r="E4" s="7"/>
      <c r="F4" s="8"/>
      <c r="G4" s="9"/>
      <c r="H4" s="8"/>
      <c r="I4" s="8"/>
    </row>
    <row r="5" spans="1:9" ht="12.7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2.75" customHeight="1">
      <c r="A6" s="40"/>
      <c r="B6" s="15" t="s">
        <v>10</v>
      </c>
      <c r="C6" s="16">
        <v>10</v>
      </c>
      <c r="D6" s="16">
        <v>0.08</v>
      </c>
      <c r="E6" s="16">
        <v>7.3</v>
      </c>
      <c r="F6" s="16">
        <v>0.1</v>
      </c>
      <c r="G6" s="62">
        <v>66.1</v>
      </c>
      <c r="H6" s="16">
        <v>0</v>
      </c>
      <c r="I6" s="48">
        <v>6</v>
      </c>
    </row>
    <row r="7" spans="1:9" ht="12.75" customHeight="1">
      <c r="A7" s="78"/>
      <c r="B7" s="31" t="s">
        <v>71</v>
      </c>
      <c r="C7" s="31">
        <v>120</v>
      </c>
      <c r="D7" s="31">
        <v>2.8</v>
      </c>
      <c r="E7" s="31">
        <v>3</v>
      </c>
      <c r="F7" s="31">
        <v>27.7</v>
      </c>
      <c r="G7" s="31">
        <v>148.8</v>
      </c>
      <c r="H7" s="31">
        <v>0.5</v>
      </c>
      <c r="I7" s="59">
        <v>166</v>
      </c>
    </row>
    <row r="8" spans="1:9" ht="12.75" customHeight="1">
      <c r="A8" s="105"/>
      <c r="B8" s="81" t="s">
        <v>114</v>
      </c>
      <c r="C8" s="82">
        <v>40</v>
      </c>
      <c r="D8" s="83">
        <v>0.7</v>
      </c>
      <c r="E8" s="83">
        <v>0.7</v>
      </c>
      <c r="F8" s="83">
        <v>3.1</v>
      </c>
      <c r="G8" s="83">
        <v>36</v>
      </c>
      <c r="H8" s="14">
        <v>2.2</v>
      </c>
      <c r="I8" s="61">
        <v>76</v>
      </c>
    </row>
    <row r="9" spans="1:9" ht="12.75" customHeight="1">
      <c r="A9" s="97"/>
      <c r="B9" s="10" t="s">
        <v>35</v>
      </c>
      <c r="C9" s="14" t="s">
        <v>74</v>
      </c>
      <c r="D9" s="14">
        <v>0.12</v>
      </c>
      <c r="E9" s="14">
        <v>0.02</v>
      </c>
      <c r="F9" s="14">
        <v>10.2</v>
      </c>
      <c r="G9" s="14">
        <v>41</v>
      </c>
      <c r="H9" s="14">
        <v>2.8</v>
      </c>
      <c r="I9" s="61">
        <v>393</v>
      </c>
    </row>
    <row r="10" spans="1:9" ht="12.75" customHeight="1">
      <c r="A10" s="40"/>
      <c r="B10" s="15" t="s">
        <v>17</v>
      </c>
      <c r="C10" s="16">
        <v>35</v>
      </c>
      <c r="D10" s="16">
        <v>2.8</v>
      </c>
      <c r="E10" s="16">
        <v>0.35</v>
      </c>
      <c r="F10" s="16">
        <v>17.5</v>
      </c>
      <c r="G10" s="16">
        <v>85.8</v>
      </c>
      <c r="H10" s="16">
        <v>0</v>
      </c>
      <c r="I10" s="48">
        <v>480</v>
      </c>
    </row>
    <row r="11" spans="1:9" ht="12.75" customHeight="1">
      <c r="A11" s="41"/>
      <c r="B11" s="12"/>
      <c r="C11" s="13"/>
      <c r="D11" s="13">
        <f>SUM(D6:D10)</f>
        <v>6.5</v>
      </c>
      <c r="E11" s="13">
        <f>SUM(E6:E10)</f>
        <v>11.37</v>
      </c>
      <c r="F11" s="13">
        <f>SUM(F6:F10)</f>
        <v>58.6</v>
      </c>
      <c r="G11" s="13">
        <f>SUM(G6:G10)</f>
        <v>377.7</v>
      </c>
      <c r="H11" s="13">
        <f>SUM(H6:H10)</f>
        <v>5.5</v>
      </c>
      <c r="I11" s="47"/>
    </row>
    <row r="12" spans="1:9" ht="12.7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2.75" customHeight="1">
      <c r="A13" s="41" t="s">
        <v>16</v>
      </c>
      <c r="B13" s="10" t="s">
        <v>123</v>
      </c>
      <c r="C13" s="14" t="s">
        <v>72</v>
      </c>
      <c r="D13" s="18">
        <v>1</v>
      </c>
      <c r="E13" s="18">
        <v>0</v>
      </c>
      <c r="F13" s="18">
        <v>20.2</v>
      </c>
      <c r="G13" s="18">
        <v>84</v>
      </c>
      <c r="H13" s="18">
        <v>4</v>
      </c>
      <c r="I13" s="47">
        <v>399</v>
      </c>
    </row>
    <row r="14" spans="1:9" ht="12.7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2.75" customHeight="1">
      <c r="A15" s="41" t="s">
        <v>12</v>
      </c>
      <c r="B15" s="17" t="s">
        <v>115</v>
      </c>
      <c r="C15" s="11">
        <v>20</v>
      </c>
      <c r="D15" s="14">
        <v>0.13</v>
      </c>
      <c r="E15" s="14">
        <v>0.02</v>
      </c>
      <c r="F15" s="14">
        <v>0.33</v>
      </c>
      <c r="G15" s="14">
        <v>2.6</v>
      </c>
      <c r="H15" s="14">
        <v>1</v>
      </c>
      <c r="I15" s="47">
        <v>70</v>
      </c>
    </row>
    <row r="16" spans="1:9" ht="12.75" customHeight="1">
      <c r="A16" s="41"/>
      <c r="B16" s="10" t="s">
        <v>25</v>
      </c>
      <c r="C16" s="14" t="s">
        <v>124</v>
      </c>
      <c r="D16" s="14">
        <v>3.4</v>
      </c>
      <c r="E16" s="14">
        <v>5</v>
      </c>
      <c r="F16" s="14">
        <v>27.5</v>
      </c>
      <c r="G16" s="14">
        <v>157.5</v>
      </c>
      <c r="H16" s="14">
        <v>5.8</v>
      </c>
      <c r="I16" s="47">
        <v>108</v>
      </c>
    </row>
    <row r="17" spans="1:9" ht="12.75" customHeight="1">
      <c r="A17" s="43"/>
      <c r="B17" s="10" t="s">
        <v>36</v>
      </c>
      <c r="C17" s="11">
        <v>70</v>
      </c>
      <c r="D17" s="14">
        <v>11</v>
      </c>
      <c r="E17" s="14">
        <v>11</v>
      </c>
      <c r="F17" s="14">
        <v>2.2</v>
      </c>
      <c r="G17" s="14">
        <v>151</v>
      </c>
      <c r="H17" s="14">
        <v>0.03</v>
      </c>
      <c r="I17" s="47">
        <v>310</v>
      </c>
    </row>
    <row r="18" spans="1:9" ht="12.75" customHeight="1">
      <c r="A18" s="102"/>
      <c r="B18" s="10" t="s">
        <v>32</v>
      </c>
      <c r="C18" s="14">
        <v>200</v>
      </c>
      <c r="D18" s="14">
        <v>3</v>
      </c>
      <c r="E18" s="14">
        <v>11</v>
      </c>
      <c r="F18" s="14">
        <v>19.2</v>
      </c>
      <c r="G18" s="14">
        <v>188.3</v>
      </c>
      <c r="H18" s="14">
        <v>11</v>
      </c>
      <c r="I18" s="61">
        <v>137</v>
      </c>
    </row>
    <row r="19" spans="1:9" ht="12.75" customHeight="1">
      <c r="A19" s="43"/>
      <c r="B19" s="10" t="s">
        <v>31</v>
      </c>
      <c r="C19" s="14">
        <v>200</v>
      </c>
      <c r="D19" s="14">
        <v>0.4</v>
      </c>
      <c r="E19" s="14">
        <v>0.2</v>
      </c>
      <c r="F19" s="14">
        <v>27.8</v>
      </c>
      <c r="G19" s="14">
        <v>113</v>
      </c>
      <c r="H19" s="14">
        <v>0.6</v>
      </c>
      <c r="I19" s="47">
        <v>376</v>
      </c>
    </row>
    <row r="20" spans="1:9" ht="12.75" customHeight="1">
      <c r="A20" s="44"/>
      <c r="B20" s="15" t="s">
        <v>17</v>
      </c>
      <c r="C20" s="16">
        <v>20</v>
      </c>
      <c r="D20" s="16">
        <v>1.6</v>
      </c>
      <c r="E20" s="16">
        <v>0.2</v>
      </c>
      <c r="F20" s="16">
        <v>10</v>
      </c>
      <c r="G20" s="16">
        <v>49</v>
      </c>
      <c r="H20" s="16">
        <v>0</v>
      </c>
      <c r="I20" s="48">
        <v>480</v>
      </c>
    </row>
    <row r="21" spans="1:9" ht="12.75" customHeight="1">
      <c r="A21" s="44"/>
      <c r="B21" s="15" t="s">
        <v>18</v>
      </c>
      <c r="C21" s="16">
        <v>25</v>
      </c>
      <c r="D21" s="16">
        <v>1.9</v>
      </c>
      <c r="E21" s="16">
        <v>0.3</v>
      </c>
      <c r="F21" s="16">
        <v>8.8</v>
      </c>
      <c r="G21" s="16">
        <v>47.8</v>
      </c>
      <c r="H21" s="16">
        <v>0</v>
      </c>
      <c r="I21" s="48">
        <v>481</v>
      </c>
    </row>
    <row r="22" spans="1:9" ht="12.75" customHeight="1">
      <c r="A22" s="41"/>
      <c r="B22" s="5"/>
      <c r="C22" s="82"/>
      <c r="D22" s="99">
        <f>SUM(D15:D21)</f>
        <v>21.43</v>
      </c>
      <c r="E22" s="99">
        <f>SUM(E15:E21)</f>
        <v>27.72</v>
      </c>
      <c r="F22" s="99">
        <f>SUM(F15:F21)</f>
        <v>95.83</v>
      </c>
      <c r="G22" s="99">
        <f>SUM(G15:G21)</f>
        <v>709.2</v>
      </c>
      <c r="H22" s="99">
        <f>SUM(H15:H21)</f>
        <v>18.43</v>
      </c>
      <c r="I22" s="100"/>
    </row>
    <row r="23" spans="1:9" ht="12.75" customHeight="1">
      <c r="A23" s="41"/>
      <c r="B23" s="5"/>
      <c r="C23" s="82"/>
      <c r="D23" s="99"/>
      <c r="E23" s="99"/>
      <c r="F23" s="99"/>
      <c r="G23" s="99"/>
      <c r="H23" s="99"/>
      <c r="I23" s="100"/>
    </row>
    <row r="24" spans="1:9" ht="12.75" customHeight="1">
      <c r="A24" s="41" t="s">
        <v>92</v>
      </c>
      <c r="B24" s="10" t="s">
        <v>86</v>
      </c>
      <c r="C24" s="14">
        <v>80</v>
      </c>
      <c r="D24" s="11">
        <v>14</v>
      </c>
      <c r="E24" s="11">
        <v>9.7</v>
      </c>
      <c r="F24" s="11">
        <v>13.8</v>
      </c>
      <c r="G24" s="11">
        <v>197.6</v>
      </c>
      <c r="H24" s="11">
        <v>0.16</v>
      </c>
      <c r="I24" s="47">
        <v>237</v>
      </c>
    </row>
    <row r="25" spans="1:9" ht="12.75" customHeight="1">
      <c r="A25" s="104"/>
      <c r="B25" s="10" t="s">
        <v>52</v>
      </c>
      <c r="C25" s="14">
        <v>20</v>
      </c>
      <c r="D25" s="11">
        <v>0.4</v>
      </c>
      <c r="E25" s="11">
        <v>0.8</v>
      </c>
      <c r="F25" s="11">
        <v>2.6</v>
      </c>
      <c r="G25" s="11">
        <v>20.3</v>
      </c>
      <c r="H25" s="11">
        <v>0.1</v>
      </c>
      <c r="I25" s="47">
        <v>351</v>
      </c>
    </row>
    <row r="26" spans="1:9" ht="12.75" customHeight="1">
      <c r="A26" s="38"/>
      <c r="B26" s="10" t="s">
        <v>93</v>
      </c>
      <c r="C26" s="11">
        <v>200</v>
      </c>
      <c r="D26" s="14">
        <v>6</v>
      </c>
      <c r="E26" s="14">
        <v>5</v>
      </c>
      <c r="F26" s="14">
        <v>8</v>
      </c>
      <c r="G26" s="14">
        <v>106</v>
      </c>
      <c r="H26" s="14">
        <v>1.4</v>
      </c>
      <c r="I26" s="47">
        <v>401</v>
      </c>
    </row>
    <row r="27" spans="1:9" ht="12.75" customHeight="1">
      <c r="A27" s="51"/>
      <c r="B27" s="15"/>
      <c r="C27" s="16"/>
      <c r="D27" s="59">
        <f>SUM(D24:D26)</f>
        <v>20.4</v>
      </c>
      <c r="E27" s="59">
        <f>SUM(E24:E26)</f>
        <v>15.5</v>
      </c>
      <c r="F27" s="59">
        <f>SUM(F24:F26)</f>
        <v>24.400000000000002</v>
      </c>
      <c r="G27" s="59">
        <f>SUM(G24:G26)</f>
        <v>323.9</v>
      </c>
      <c r="H27" s="59">
        <f>SUM(H24:H26)</f>
        <v>1.66</v>
      </c>
      <c r="I27" s="48"/>
    </row>
    <row r="28" spans="1:9" ht="12.75" customHeight="1">
      <c r="A28" s="51"/>
      <c r="B28" s="15"/>
      <c r="C28" s="16"/>
      <c r="D28" s="59"/>
      <c r="E28" s="59"/>
      <c r="F28" s="59"/>
      <c r="G28" s="59"/>
      <c r="H28" s="59"/>
      <c r="I28" s="48"/>
    </row>
    <row r="29" spans="1:9" ht="12.75" customHeight="1">
      <c r="A29" s="51" t="s">
        <v>13</v>
      </c>
      <c r="B29" s="26" t="s">
        <v>85</v>
      </c>
      <c r="C29" s="16">
        <v>70</v>
      </c>
      <c r="D29" s="16">
        <v>9.8</v>
      </c>
      <c r="E29" s="16">
        <v>3.4</v>
      </c>
      <c r="F29" s="16">
        <v>7.9</v>
      </c>
      <c r="G29" s="16">
        <v>101.5</v>
      </c>
      <c r="H29" s="16">
        <v>2.6</v>
      </c>
      <c r="I29" s="48">
        <v>256</v>
      </c>
    </row>
    <row r="30" spans="1:9" ht="12.75" customHeight="1">
      <c r="A30" s="44"/>
      <c r="B30" s="31" t="s">
        <v>46</v>
      </c>
      <c r="C30" s="27">
        <v>30</v>
      </c>
      <c r="D30" s="16">
        <v>0.4</v>
      </c>
      <c r="E30" s="16">
        <v>1.5</v>
      </c>
      <c r="F30" s="16">
        <v>1.8</v>
      </c>
      <c r="G30" s="16">
        <v>22.2</v>
      </c>
      <c r="H30" s="16">
        <v>0.1</v>
      </c>
      <c r="I30" s="59">
        <v>354</v>
      </c>
    </row>
    <row r="31" spans="1:9" ht="12.75" customHeight="1">
      <c r="A31" s="88"/>
      <c r="B31" s="10" t="s">
        <v>139</v>
      </c>
      <c r="C31" s="14" t="s">
        <v>140</v>
      </c>
      <c r="D31" s="14">
        <v>2.3</v>
      </c>
      <c r="E31" s="14">
        <v>3.5</v>
      </c>
      <c r="F31" s="14">
        <v>18.4</v>
      </c>
      <c r="G31" s="14">
        <v>114</v>
      </c>
      <c r="H31" s="14">
        <v>16.8</v>
      </c>
      <c r="I31" s="61">
        <v>318</v>
      </c>
    </row>
    <row r="32" spans="1:9" ht="12.75" customHeight="1">
      <c r="A32" s="102"/>
      <c r="B32" s="134" t="s">
        <v>116</v>
      </c>
      <c r="C32" s="27">
        <v>200</v>
      </c>
      <c r="D32" s="135">
        <v>0.1</v>
      </c>
      <c r="E32" s="135">
        <v>0.1</v>
      </c>
      <c r="F32" s="135">
        <v>22.8</v>
      </c>
      <c r="G32" s="135">
        <v>92.4</v>
      </c>
      <c r="H32" s="16">
        <v>0.2</v>
      </c>
      <c r="I32" s="59">
        <v>383</v>
      </c>
    </row>
    <row r="33" spans="1:9" ht="12.75" customHeight="1">
      <c r="A33" s="44"/>
      <c r="B33" s="15" t="s">
        <v>17</v>
      </c>
      <c r="C33" s="16">
        <v>20</v>
      </c>
      <c r="D33" s="16">
        <v>1.6</v>
      </c>
      <c r="E33" s="16">
        <v>0.2</v>
      </c>
      <c r="F33" s="16">
        <v>10</v>
      </c>
      <c r="G33" s="16">
        <v>49</v>
      </c>
      <c r="H33" s="16">
        <v>0</v>
      </c>
      <c r="I33" s="48">
        <v>480</v>
      </c>
    </row>
    <row r="34" spans="1:9" ht="12.75" customHeight="1">
      <c r="A34" s="44"/>
      <c r="B34" s="116" t="s">
        <v>18</v>
      </c>
      <c r="C34" s="16">
        <v>20</v>
      </c>
      <c r="D34" s="16">
        <v>1.52</v>
      </c>
      <c r="E34" s="16">
        <v>0.24</v>
      </c>
      <c r="F34" s="16">
        <v>7</v>
      </c>
      <c r="G34" s="16">
        <v>38.2</v>
      </c>
      <c r="H34" s="16">
        <v>0</v>
      </c>
      <c r="I34" s="48">
        <v>481</v>
      </c>
    </row>
    <row r="35" spans="1:9" ht="12.75" customHeight="1">
      <c r="A35" s="37"/>
      <c r="B35" s="23"/>
      <c r="C35" s="24"/>
      <c r="D35" s="58">
        <f>SUM(D29:D34)</f>
        <v>15.719999999999999</v>
      </c>
      <c r="E35" s="58">
        <f>SUM(E29:E34)</f>
        <v>8.94</v>
      </c>
      <c r="F35" s="58">
        <f>SUM(F29:F34)</f>
        <v>67.9</v>
      </c>
      <c r="G35" s="58">
        <f>SUM(G29:G34)</f>
        <v>417.3</v>
      </c>
      <c r="H35" s="58">
        <f>SUM(H29:H34)</f>
        <v>19.7</v>
      </c>
      <c r="I35" s="50"/>
    </row>
    <row r="36" spans="1:9" ht="12.75" customHeight="1">
      <c r="A36" s="51" t="s">
        <v>44</v>
      </c>
      <c r="B36" s="23"/>
      <c r="C36" s="24"/>
      <c r="D36" s="58">
        <f>D6+D7+D8+D9+D10+D13+D15+D16+D17+D18+D19+D20+D21+D24+D25+D26+D29+D30+D31+D32+D33+D34</f>
        <v>65.05</v>
      </c>
      <c r="E36" s="58">
        <f>E6+E7+E8+E9+E10+E13+E15+E16+E17+E18+E19+E20+E21+E24+E25+E26+E29+E30+E31+E32+E33+E34</f>
        <v>63.53000000000001</v>
      </c>
      <c r="F36" s="58">
        <f>F6+F7+F8+F9+F10+F13+F15+F16+F17+F18+F19+F20+F21+F24+F25+F26+F29+F30+F31+F32+F33+F34</f>
        <v>266.93000000000006</v>
      </c>
      <c r="G36" s="58">
        <f>G6+G7+G8+G9+G10+G13+G15+G16+G17+G18+G19+G20+G21+G24+G25+G26+G29+G30+G31+G32+G33+G34</f>
        <v>1912.1</v>
      </c>
      <c r="H36" s="58">
        <f>H6+H7+H8+H9+H10+H13+H15+H16+H17+H18+H19+H20+H21+H24+H25+H26+H29+H30+H31+H32+H33+H34</f>
        <v>49.290000000000006</v>
      </c>
      <c r="I36" s="50"/>
    </row>
    <row r="37" spans="1:6" ht="12.75" customHeight="1">
      <c r="A37" s="19"/>
      <c r="B37" s="19"/>
      <c r="C37" s="19"/>
      <c r="D37" s="19"/>
      <c r="E37" s="19"/>
      <c r="F37" s="19"/>
    </row>
    <row r="38" ht="12.75" customHeight="1">
      <c r="A38" t="s">
        <v>75</v>
      </c>
    </row>
    <row r="39" ht="12.75" customHeight="1"/>
    <row r="40" spans="4:6" ht="12.75" customHeight="1">
      <c r="D40" s="92"/>
      <c r="E40" s="92"/>
      <c r="F40" s="92"/>
    </row>
  </sheetData>
  <sheetProtection selectLockedCells="1" selectUnlockedCells="1"/>
  <mergeCells count="2">
    <mergeCell ref="D1:F1"/>
    <mergeCell ref="D2:F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1.875" style="0" customWidth="1"/>
    <col min="2" max="2" width="46.625" style="0" customWidth="1"/>
    <col min="3" max="3" width="10.375" style="0" customWidth="1"/>
    <col min="4" max="4" width="9.625" style="0" customWidth="1"/>
    <col min="5" max="6" width="10.375" style="0" customWidth="1"/>
    <col min="7" max="7" width="9.00390625" style="0" customWidth="1"/>
    <col min="8" max="8" width="9.75390625" style="0" customWidth="1"/>
    <col min="9" max="9" width="10.25390625" style="0" customWidth="1"/>
    <col min="10" max="10" width="7.25390625" style="0" customWidth="1"/>
    <col min="11" max="11" width="7.125" style="0" customWidth="1"/>
    <col min="12" max="12" width="7.375" style="0" customWidth="1"/>
  </cols>
  <sheetData>
    <row r="1" spans="1:9" ht="13.5" customHeight="1">
      <c r="A1" s="1" t="s">
        <v>45</v>
      </c>
      <c r="B1" s="55" t="s">
        <v>41</v>
      </c>
      <c r="C1" s="3" t="s">
        <v>42</v>
      </c>
      <c r="D1" s="138" t="s">
        <v>0</v>
      </c>
      <c r="E1" s="138"/>
      <c r="F1" s="138"/>
      <c r="G1" s="2" t="s">
        <v>1</v>
      </c>
      <c r="H1" s="68" t="s">
        <v>38</v>
      </c>
      <c r="I1" s="68" t="s">
        <v>39</v>
      </c>
    </row>
    <row r="2" spans="1:9" ht="13.5" customHeight="1">
      <c r="A2" s="4"/>
      <c r="B2" s="56"/>
      <c r="C2" s="69" t="s">
        <v>43</v>
      </c>
      <c r="D2" s="139" t="s">
        <v>2</v>
      </c>
      <c r="E2" s="139"/>
      <c r="F2" s="139"/>
      <c r="G2" s="70" t="s">
        <v>3</v>
      </c>
      <c r="H2" s="71" t="s">
        <v>8</v>
      </c>
      <c r="I2" s="71" t="s">
        <v>40</v>
      </c>
    </row>
    <row r="3" spans="1:9" ht="13.5" customHeight="1">
      <c r="A3" s="4"/>
      <c r="B3" s="57"/>
      <c r="C3" s="69"/>
      <c r="D3" s="2" t="s">
        <v>4</v>
      </c>
      <c r="E3" s="2" t="s">
        <v>5</v>
      </c>
      <c r="F3" s="2" t="s">
        <v>6</v>
      </c>
      <c r="G3" s="72" t="s">
        <v>7</v>
      </c>
      <c r="H3" s="73"/>
      <c r="I3" s="72"/>
    </row>
    <row r="4" spans="1:9" ht="13.5" customHeight="1">
      <c r="A4" s="36" t="s">
        <v>57</v>
      </c>
      <c r="B4" s="54"/>
      <c r="C4" s="74"/>
      <c r="D4" s="74"/>
      <c r="E4" s="74"/>
      <c r="F4" s="75"/>
      <c r="G4" s="76"/>
      <c r="H4" s="75"/>
      <c r="I4" s="75"/>
    </row>
    <row r="5" spans="1:9" ht="13.5" customHeight="1">
      <c r="A5" s="39" t="s">
        <v>9</v>
      </c>
      <c r="B5" s="1"/>
      <c r="C5" s="29"/>
      <c r="D5" s="29"/>
      <c r="E5" s="29"/>
      <c r="F5" s="46"/>
      <c r="G5" s="66"/>
      <c r="H5" s="46"/>
      <c r="I5" s="46"/>
    </row>
    <row r="6" spans="1:9" ht="13.5" customHeight="1">
      <c r="A6" s="40"/>
      <c r="B6" s="15" t="s">
        <v>10</v>
      </c>
      <c r="C6" s="16">
        <v>10</v>
      </c>
      <c r="D6" s="16">
        <v>0.08</v>
      </c>
      <c r="E6" s="16">
        <v>7.3</v>
      </c>
      <c r="F6" s="16">
        <v>0.1</v>
      </c>
      <c r="G6" s="62">
        <v>66.1</v>
      </c>
      <c r="H6" s="16">
        <v>0</v>
      </c>
      <c r="I6" s="48">
        <v>6</v>
      </c>
    </row>
    <row r="7" spans="1:9" ht="13.5" customHeight="1">
      <c r="A7" s="103"/>
      <c r="B7" s="10" t="s">
        <v>132</v>
      </c>
      <c r="C7" s="16" t="s">
        <v>90</v>
      </c>
      <c r="D7" s="16">
        <v>7.3</v>
      </c>
      <c r="E7" s="16">
        <v>6.5</v>
      </c>
      <c r="F7" s="16">
        <v>35.2</v>
      </c>
      <c r="G7" s="16">
        <v>229.5</v>
      </c>
      <c r="H7" s="32">
        <v>0.7</v>
      </c>
      <c r="I7" s="65">
        <v>185</v>
      </c>
    </row>
    <row r="8" spans="1:9" ht="13.5" customHeight="1">
      <c r="A8" s="40"/>
      <c r="B8" s="10" t="s">
        <v>35</v>
      </c>
      <c r="C8" s="14" t="s">
        <v>74</v>
      </c>
      <c r="D8" s="14">
        <v>0.12</v>
      </c>
      <c r="E8" s="14">
        <v>0.02</v>
      </c>
      <c r="F8" s="14">
        <v>10.2</v>
      </c>
      <c r="G8" s="14">
        <v>41</v>
      </c>
      <c r="H8" s="14">
        <v>2.8</v>
      </c>
      <c r="I8" s="61">
        <v>393</v>
      </c>
    </row>
    <row r="9" spans="1:9" ht="13.5" customHeight="1">
      <c r="A9" s="40"/>
      <c r="B9" s="15" t="s">
        <v>17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1"/>
      <c r="B10" s="12"/>
      <c r="C10" s="13"/>
      <c r="D10" s="13">
        <f>SUM(D6:D9)</f>
        <v>9.9</v>
      </c>
      <c r="E10" s="13">
        <f>SUM(E6:E9)</f>
        <v>14.120000000000001</v>
      </c>
      <c r="F10" s="13">
        <f>SUM(F6:F9)</f>
        <v>60.5</v>
      </c>
      <c r="G10" s="13">
        <f>SUM(G6:G9)</f>
        <v>410.1</v>
      </c>
      <c r="H10" s="13">
        <f>SUM(H6:H9)</f>
        <v>3.5</v>
      </c>
      <c r="I10" s="47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16</v>
      </c>
      <c r="B12" s="10" t="s">
        <v>19</v>
      </c>
      <c r="C12" s="14" t="s">
        <v>87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12</v>
      </c>
      <c r="B14" s="17" t="s">
        <v>115</v>
      </c>
      <c r="C14" s="11">
        <v>20</v>
      </c>
      <c r="D14" s="14">
        <v>0.13</v>
      </c>
      <c r="E14" s="14">
        <v>0.02</v>
      </c>
      <c r="F14" s="14">
        <v>0.33</v>
      </c>
      <c r="G14" s="14">
        <v>2.6</v>
      </c>
      <c r="H14" s="14">
        <v>1</v>
      </c>
      <c r="I14" s="47">
        <v>70</v>
      </c>
    </row>
    <row r="15" spans="1:9" ht="13.5" customHeight="1">
      <c r="A15" s="43"/>
      <c r="B15" s="10" t="s">
        <v>101</v>
      </c>
      <c r="C15" s="14" t="s">
        <v>102</v>
      </c>
      <c r="D15" s="14">
        <v>5.8</v>
      </c>
      <c r="E15" s="14">
        <v>4.6</v>
      </c>
      <c r="F15" s="14">
        <v>13.6</v>
      </c>
      <c r="G15" s="14">
        <v>118.8</v>
      </c>
      <c r="H15" s="14">
        <v>9.6</v>
      </c>
      <c r="I15" s="47" t="s">
        <v>103</v>
      </c>
    </row>
    <row r="16" spans="1:9" ht="13.5" customHeight="1">
      <c r="A16" s="108"/>
      <c r="B16" s="10" t="s">
        <v>23</v>
      </c>
      <c r="C16" s="14" t="s">
        <v>135</v>
      </c>
      <c r="D16" s="14">
        <v>11.5</v>
      </c>
      <c r="E16" s="14">
        <v>7.4</v>
      </c>
      <c r="F16" s="14">
        <v>21.3</v>
      </c>
      <c r="G16" s="14">
        <v>198</v>
      </c>
      <c r="H16" s="14">
        <v>9.4</v>
      </c>
      <c r="I16" s="61">
        <v>302</v>
      </c>
    </row>
    <row r="17" spans="1:9" ht="13.5" customHeight="1">
      <c r="A17" s="37"/>
      <c r="B17" s="116" t="s">
        <v>117</v>
      </c>
      <c r="C17" s="16">
        <v>200</v>
      </c>
      <c r="D17" s="16">
        <v>0.66</v>
      </c>
      <c r="E17" s="16">
        <v>0.3</v>
      </c>
      <c r="F17" s="16">
        <v>20.7</v>
      </c>
      <c r="G17" s="16">
        <v>87.7</v>
      </c>
      <c r="H17" s="16">
        <v>100</v>
      </c>
      <c r="I17" s="48">
        <v>398</v>
      </c>
    </row>
    <row r="18" spans="1:9" ht="13.5" customHeight="1">
      <c r="A18" s="44"/>
      <c r="B18" s="15" t="s">
        <v>17</v>
      </c>
      <c r="C18" s="16">
        <v>20</v>
      </c>
      <c r="D18" s="16">
        <v>1.6</v>
      </c>
      <c r="E18" s="16">
        <v>0.2</v>
      </c>
      <c r="F18" s="16">
        <v>10</v>
      </c>
      <c r="G18" s="16">
        <v>49</v>
      </c>
      <c r="H18" s="16">
        <v>0</v>
      </c>
      <c r="I18" s="48">
        <v>480</v>
      </c>
    </row>
    <row r="19" spans="1:9" ht="13.5" customHeight="1">
      <c r="A19" s="44"/>
      <c r="B19" s="15" t="s">
        <v>18</v>
      </c>
      <c r="C19" s="16">
        <v>25</v>
      </c>
      <c r="D19" s="16">
        <v>1.9</v>
      </c>
      <c r="E19" s="16">
        <v>0.3</v>
      </c>
      <c r="F19" s="16">
        <v>8.8</v>
      </c>
      <c r="G19" s="16">
        <v>47.8</v>
      </c>
      <c r="H19" s="16">
        <v>0</v>
      </c>
      <c r="I19" s="48">
        <v>481</v>
      </c>
    </row>
    <row r="20" spans="1:9" ht="13.5" customHeight="1">
      <c r="A20" s="117"/>
      <c r="B20" s="122"/>
      <c r="C20" s="25"/>
      <c r="D20" s="64">
        <f>SUM(D14:D19)</f>
        <v>21.59</v>
      </c>
      <c r="E20" s="64">
        <f>SUM(E14:E19)</f>
        <v>12.82</v>
      </c>
      <c r="F20" s="64">
        <f>SUM(F14:F19)</f>
        <v>74.73</v>
      </c>
      <c r="G20" s="64">
        <f>SUM(G14:G19)</f>
        <v>503.9</v>
      </c>
      <c r="H20" s="64">
        <f>SUM(H14:H19)</f>
        <v>120</v>
      </c>
      <c r="I20" s="49"/>
    </row>
    <row r="21" spans="1:9" ht="13.5" customHeight="1">
      <c r="A21" s="51"/>
      <c r="B21" s="125"/>
      <c r="C21" s="27"/>
      <c r="D21" s="59"/>
      <c r="E21" s="59"/>
      <c r="F21" s="59"/>
      <c r="G21" s="59"/>
      <c r="H21" s="59"/>
      <c r="I21" s="48"/>
    </row>
    <row r="22" spans="1:9" ht="13.5" customHeight="1">
      <c r="A22" s="121" t="s">
        <v>92</v>
      </c>
      <c r="B22" s="23" t="s">
        <v>99</v>
      </c>
      <c r="C22" s="24">
        <v>200</v>
      </c>
      <c r="D22" s="24">
        <v>5.6</v>
      </c>
      <c r="E22" s="24">
        <v>5</v>
      </c>
      <c r="F22" s="24">
        <v>18.2</v>
      </c>
      <c r="G22" s="24">
        <v>142</v>
      </c>
      <c r="H22" s="24">
        <v>1.4</v>
      </c>
      <c r="I22" s="100">
        <v>401</v>
      </c>
    </row>
    <row r="23" spans="1:9" ht="13.5" customHeight="1">
      <c r="A23" s="109"/>
      <c r="B23" s="15" t="s">
        <v>98</v>
      </c>
      <c r="C23" s="16" t="s">
        <v>113</v>
      </c>
      <c r="D23" s="16">
        <v>3.2</v>
      </c>
      <c r="E23" s="16">
        <v>9.2</v>
      </c>
      <c r="F23" s="16">
        <v>32.8</v>
      </c>
      <c r="G23" s="16">
        <v>222</v>
      </c>
      <c r="H23" s="16">
        <v>0</v>
      </c>
      <c r="I23" s="47"/>
    </row>
    <row r="24" spans="1:9" ht="13.5" customHeight="1">
      <c r="A24" s="37"/>
      <c r="B24" s="15"/>
      <c r="C24" s="27"/>
      <c r="D24" s="59">
        <f>SUM(D22:D23)</f>
        <v>8.8</v>
      </c>
      <c r="E24" s="59">
        <f>SUM(E22:E23)</f>
        <v>14.2</v>
      </c>
      <c r="F24" s="59">
        <f>SUM(F22:F23)</f>
        <v>51</v>
      </c>
      <c r="G24" s="59">
        <f>SUM(G22:G23)</f>
        <v>364</v>
      </c>
      <c r="H24" s="59">
        <f>SUM(H22:H23)</f>
        <v>1.4</v>
      </c>
      <c r="I24" s="48"/>
    </row>
    <row r="25" spans="1:9" ht="13.5" customHeight="1">
      <c r="A25" s="51"/>
      <c r="B25" s="15"/>
      <c r="C25" s="16"/>
      <c r="D25" s="16"/>
      <c r="E25" s="16"/>
      <c r="F25" s="16"/>
      <c r="G25" s="16"/>
      <c r="H25" s="16"/>
      <c r="I25" s="48"/>
    </row>
    <row r="26" spans="1:9" ht="13.5" customHeight="1">
      <c r="A26" s="51" t="s">
        <v>13</v>
      </c>
      <c r="B26" s="10" t="s">
        <v>120</v>
      </c>
      <c r="C26" s="14" t="s">
        <v>121</v>
      </c>
      <c r="D26" s="11">
        <v>24.9</v>
      </c>
      <c r="E26" s="11">
        <v>19.8</v>
      </c>
      <c r="F26" s="11">
        <v>34.6</v>
      </c>
      <c r="G26" s="11">
        <v>361</v>
      </c>
      <c r="H26" s="29">
        <v>1.1</v>
      </c>
      <c r="I26" s="59" t="s">
        <v>122</v>
      </c>
    </row>
    <row r="27" spans="1:9" ht="13.5" customHeight="1">
      <c r="A27" s="38"/>
      <c r="B27" s="10" t="s">
        <v>123</v>
      </c>
      <c r="C27" s="14" t="s">
        <v>72</v>
      </c>
      <c r="D27" s="18">
        <v>1</v>
      </c>
      <c r="E27" s="18">
        <v>0</v>
      </c>
      <c r="F27" s="18">
        <v>20.2</v>
      </c>
      <c r="G27" s="18">
        <v>84</v>
      </c>
      <c r="H27" s="18">
        <v>4</v>
      </c>
      <c r="I27" s="47">
        <v>399</v>
      </c>
    </row>
    <row r="28" spans="1:9" ht="13.5" customHeight="1">
      <c r="A28" s="44"/>
      <c r="B28" s="15" t="s">
        <v>17</v>
      </c>
      <c r="C28" s="16">
        <v>20</v>
      </c>
      <c r="D28" s="16">
        <v>1.6</v>
      </c>
      <c r="E28" s="16">
        <v>0.2</v>
      </c>
      <c r="F28" s="16">
        <v>10</v>
      </c>
      <c r="G28" s="16">
        <v>49</v>
      </c>
      <c r="H28" s="16">
        <v>0</v>
      </c>
      <c r="I28" s="48">
        <v>480</v>
      </c>
    </row>
    <row r="29" spans="1:9" ht="13.5" customHeight="1">
      <c r="A29" s="44"/>
      <c r="B29" s="116" t="s">
        <v>18</v>
      </c>
      <c r="C29" s="16">
        <v>20</v>
      </c>
      <c r="D29" s="16">
        <v>1.52</v>
      </c>
      <c r="E29" s="16">
        <v>0.24</v>
      </c>
      <c r="F29" s="16">
        <v>7</v>
      </c>
      <c r="G29" s="16">
        <v>38.2</v>
      </c>
      <c r="H29" s="16">
        <v>0</v>
      </c>
      <c r="I29" s="48">
        <v>481</v>
      </c>
    </row>
    <row r="30" spans="1:9" ht="13.5" customHeight="1">
      <c r="A30" s="37"/>
      <c r="B30" s="23"/>
      <c r="C30" s="24"/>
      <c r="D30" s="58">
        <f>SUM(D26:D29)</f>
        <v>29.02</v>
      </c>
      <c r="E30" s="58">
        <f>SUM(E26:E29)</f>
        <v>20.24</v>
      </c>
      <c r="F30" s="58">
        <f>SUM(F26:F29)</f>
        <v>71.8</v>
      </c>
      <c r="G30" s="58">
        <f>SUM(G26:G29)</f>
        <v>532.2</v>
      </c>
      <c r="H30" s="58">
        <f>SUM(H26:H29)</f>
        <v>5.1</v>
      </c>
      <c r="I30" s="85"/>
    </row>
    <row r="31" spans="1:9" ht="13.5" customHeight="1">
      <c r="A31" s="51" t="s">
        <v>68</v>
      </c>
      <c r="B31" s="23"/>
      <c r="C31" s="24"/>
      <c r="D31" s="58">
        <f>D6+D7+D8+D9+D12+D14+D15+D16+D17+D18+D19+D22+D23+D26+D27+D28+D29</f>
        <v>69.80999999999999</v>
      </c>
      <c r="E31" s="58">
        <f>E6+E7+E8+E9+E12+E14+E15+E16+E17+E18+E19+E22+E23+E26+E27+E28+E29</f>
        <v>61.88</v>
      </c>
      <c r="F31" s="58">
        <f>F6+F7+F8+F9+F12+F14+F15+F16+F17+F18+F19+F22+F23+F26+F27+F28+F29</f>
        <v>269.8299999999999</v>
      </c>
      <c r="G31" s="58">
        <f>G6+G7+G8+G9+G12+G14+G15+G16+G17+G18+G19+G22+G23+G26+G27+G28+G29</f>
        <v>1863.2</v>
      </c>
      <c r="H31" s="58">
        <f>H6+H7+H8+H9+H12+H14+H15+H16+H17+H18+H19+H22+H23+H26+H27+H28+H29</f>
        <v>142</v>
      </c>
      <c r="I31" s="85"/>
    </row>
    <row r="32" ht="12.75" customHeight="1"/>
    <row r="33" spans="4:6" ht="12.75" customHeight="1">
      <c r="D33" s="92"/>
      <c r="E33" s="92"/>
      <c r="F33" s="92"/>
    </row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B19" sqref="B19:I19"/>
    </sheetView>
  </sheetViews>
  <sheetFormatPr defaultColWidth="9.00390625" defaultRowHeight="12.75"/>
  <cols>
    <col min="1" max="1" width="13.625" style="0" customWidth="1"/>
    <col min="2" max="2" width="49.25390625" style="0" customWidth="1"/>
    <col min="3" max="3" width="10.00390625" style="0" customWidth="1"/>
    <col min="4" max="4" width="9.75390625" style="0" customWidth="1"/>
    <col min="5" max="5" width="9.25390625" style="0" customWidth="1"/>
    <col min="6" max="6" width="10.875" style="0" customWidth="1"/>
    <col min="7" max="7" width="9.625" style="0" customWidth="1"/>
    <col min="8" max="8" width="9.75390625" style="0" customWidth="1"/>
    <col min="9" max="9" width="10.375" style="0" customWidth="1"/>
  </cols>
  <sheetData>
    <row r="1" ht="13.5" customHeight="1"/>
    <row r="2" spans="1:9" ht="13.5" customHeight="1">
      <c r="A2" s="1" t="s">
        <v>45</v>
      </c>
      <c r="B2" s="55" t="s">
        <v>41</v>
      </c>
      <c r="C2" s="52" t="s">
        <v>42</v>
      </c>
      <c r="D2" s="136" t="s">
        <v>0</v>
      </c>
      <c r="E2" s="136"/>
      <c r="F2" s="136"/>
      <c r="G2" s="1" t="s">
        <v>1</v>
      </c>
      <c r="H2" s="33" t="s">
        <v>38</v>
      </c>
      <c r="I2" s="45" t="s">
        <v>39</v>
      </c>
    </row>
    <row r="3" spans="1:9" ht="13.5" customHeight="1">
      <c r="A3" s="4"/>
      <c r="B3" s="56"/>
      <c r="C3" s="53" t="s">
        <v>43</v>
      </c>
      <c r="D3" s="137" t="s">
        <v>2</v>
      </c>
      <c r="E3" s="137"/>
      <c r="F3" s="137"/>
      <c r="G3" s="4" t="s">
        <v>3</v>
      </c>
      <c r="H3" s="35" t="s">
        <v>8</v>
      </c>
      <c r="I3" s="34" t="s">
        <v>40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48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8"/>
      <c r="E6" s="28"/>
      <c r="F6" s="22"/>
      <c r="G6" s="30"/>
      <c r="H6" s="22"/>
      <c r="I6" s="22"/>
    </row>
    <row r="7" spans="1:9" ht="13.5" customHeight="1">
      <c r="A7" s="40"/>
      <c r="B7" s="15" t="s">
        <v>10</v>
      </c>
      <c r="C7" s="16">
        <v>10</v>
      </c>
      <c r="D7" s="16">
        <v>0.08</v>
      </c>
      <c r="E7" s="16">
        <v>7.3</v>
      </c>
      <c r="F7" s="16">
        <v>0.1</v>
      </c>
      <c r="G7" s="62">
        <v>66.1</v>
      </c>
      <c r="H7" s="16">
        <v>0</v>
      </c>
      <c r="I7" s="48">
        <v>6</v>
      </c>
    </row>
    <row r="8" spans="1:9" ht="13.5" customHeight="1">
      <c r="A8" s="86"/>
      <c r="B8" s="10" t="s">
        <v>127</v>
      </c>
      <c r="C8" s="16" t="s">
        <v>90</v>
      </c>
      <c r="D8" s="16">
        <v>8</v>
      </c>
      <c r="E8" s="16">
        <v>8.2</v>
      </c>
      <c r="F8" s="16">
        <v>34.5</v>
      </c>
      <c r="G8" s="16">
        <v>243.4</v>
      </c>
      <c r="H8" s="32">
        <v>1.1</v>
      </c>
      <c r="I8" s="65">
        <v>185</v>
      </c>
    </row>
    <row r="9" spans="1:9" ht="13.5" customHeight="1">
      <c r="A9" s="103"/>
      <c r="B9" s="15" t="s">
        <v>24</v>
      </c>
      <c r="C9" s="16">
        <v>200</v>
      </c>
      <c r="D9" s="16">
        <v>3.1</v>
      </c>
      <c r="E9" s="16">
        <v>2.7</v>
      </c>
      <c r="F9" s="16">
        <v>16</v>
      </c>
      <c r="G9" s="16">
        <v>101</v>
      </c>
      <c r="H9" s="16">
        <v>1.3</v>
      </c>
      <c r="I9" s="59">
        <v>395</v>
      </c>
    </row>
    <row r="10" spans="1:9" ht="13.5" customHeight="1">
      <c r="A10" s="40"/>
      <c r="B10" s="15" t="s">
        <v>17</v>
      </c>
      <c r="C10" s="16">
        <v>30</v>
      </c>
      <c r="D10" s="16">
        <v>2.4</v>
      </c>
      <c r="E10" s="16">
        <v>0.3</v>
      </c>
      <c r="F10" s="16">
        <v>15</v>
      </c>
      <c r="G10" s="16">
        <v>73.5</v>
      </c>
      <c r="H10" s="16">
        <v>0</v>
      </c>
      <c r="I10" s="48">
        <v>480</v>
      </c>
    </row>
    <row r="11" spans="2:9" ht="13.5" customHeight="1">
      <c r="B11" s="12"/>
      <c r="C11" s="13"/>
      <c r="D11" s="13">
        <f>SUM(D7:D10)</f>
        <v>13.58</v>
      </c>
      <c r="E11" s="13">
        <f>SUM(E7:E10)</f>
        <v>18.5</v>
      </c>
      <c r="F11" s="13">
        <f>SUM(F7:F10)</f>
        <v>65.6</v>
      </c>
      <c r="G11" s="13">
        <f>SUM(G7:G10)</f>
        <v>484</v>
      </c>
      <c r="H11" s="13"/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16</v>
      </c>
      <c r="B13" s="10" t="s">
        <v>19</v>
      </c>
      <c r="C13" s="14" t="s">
        <v>87</v>
      </c>
      <c r="D13" s="18">
        <v>0.5</v>
      </c>
      <c r="E13" s="18">
        <v>0.5</v>
      </c>
      <c r="F13" s="18">
        <v>11.8</v>
      </c>
      <c r="G13" s="18">
        <v>53</v>
      </c>
      <c r="H13" s="18">
        <v>12</v>
      </c>
      <c r="I13" s="47">
        <v>368</v>
      </c>
    </row>
    <row r="14" spans="1:9" ht="13.5" customHeight="1">
      <c r="A14" s="51"/>
      <c r="B14" s="115"/>
      <c r="C14" s="11"/>
      <c r="D14" s="14"/>
      <c r="E14" s="14"/>
      <c r="F14" s="14"/>
      <c r="G14" s="14"/>
      <c r="H14" s="14"/>
      <c r="I14" s="47"/>
    </row>
    <row r="15" spans="1:9" ht="13.5" customHeight="1">
      <c r="A15" s="51"/>
      <c r="B15" s="118"/>
      <c r="C15" s="11"/>
      <c r="D15" s="14"/>
      <c r="E15" s="14"/>
      <c r="F15" s="14"/>
      <c r="G15" s="14"/>
      <c r="H15" s="14"/>
      <c r="I15" s="47"/>
    </row>
    <row r="16" spans="1:9" ht="13.5" customHeight="1">
      <c r="A16" s="51" t="s">
        <v>12</v>
      </c>
      <c r="B16" s="79" t="s">
        <v>109</v>
      </c>
      <c r="C16" s="14" t="s">
        <v>125</v>
      </c>
      <c r="D16" s="14">
        <v>2.7</v>
      </c>
      <c r="E16" s="14">
        <v>3.4</v>
      </c>
      <c r="F16" s="14">
        <v>13.7</v>
      </c>
      <c r="G16" s="14">
        <v>119.3</v>
      </c>
      <c r="H16" s="14">
        <v>17.7</v>
      </c>
      <c r="I16" s="47">
        <v>59</v>
      </c>
    </row>
    <row r="17" spans="1:9" ht="13.5" customHeight="1">
      <c r="A17" s="44"/>
      <c r="B17" s="79" t="s">
        <v>79</v>
      </c>
      <c r="C17" s="14">
        <v>70</v>
      </c>
      <c r="D17" s="14">
        <v>10.8</v>
      </c>
      <c r="E17" s="14">
        <v>8.2</v>
      </c>
      <c r="F17" s="14">
        <v>11.2</v>
      </c>
      <c r="G17" s="14">
        <v>162.2</v>
      </c>
      <c r="H17" s="14">
        <v>0.1</v>
      </c>
      <c r="I17" s="47">
        <v>282</v>
      </c>
    </row>
    <row r="18" spans="1:9" ht="13.5" customHeight="1">
      <c r="A18" s="44"/>
      <c r="B18" s="62" t="s">
        <v>88</v>
      </c>
      <c r="C18" s="46" t="s">
        <v>126</v>
      </c>
      <c r="D18" s="46">
        <v>3.2</v>
      </c>
      <c r="E18" s="46">
        <v>3.2</v>
      </c>
      <c r="F18" s="46">
        <v>16.7</v>
      </c>
      <c r="G18" s="46">
        <v>102</v>
      </c>
      <c r="H18" s="46">
        <v>0</v>
      </c>
      <c r="I18" s="49">
        <v>168</v>
      </c>
    </row>
    <row r="19" spans="1:9" ht="13.5" customHeight="1">
      <c r="A19" s="102"/>
      <c r="B19" s="10" t="s">
        <v>141</v>
      </c>
      <c r="C19" s="14" t="s">
        <v>142</v>
      </c>
      <c r="D19" s="14">
        <v>0.8</v>
      </c>
      <c r="E19" s="14">
        <v>1.5</v>
      </c>
      <c r="F19" s="14">
        <v>3.2</v>
      </c>
      <c r="G19" s="14">
        <v>30</v>
      </c>
      <c r="H19" s="14">
        <v>2.1</v>
      </c>
      <c r="I19" s="61">
        <v>320</v>
      </c>
    </row>
    <row r="20" spans="1:9" ht="13.5" customHeight="1">
      <c r="A20" s="44"/>
      <c r="B20" s="116" t="s">
        <v>117</v>
      </c>
      <c r="C20" s="16">
        <v>200</v>
      </c>
      <c r="D20" s="16">
        <v>0.66</v>
      </c>
      <c r="E20" s="16">
        <v>0.3</v>
      </c>
      <c r="F20" s="16">
        <v>20.7</v>
      </c>
      <c r="G20" s="16">
        <v>87.7</v>
      </c>
      <c r="H20" s="16">
        <v>100</v>
      </c>
      <c r="I20" s="48">
        <v>398</v>
      </c>
    </row>
    <row r="21" spans="1:9" ht="13.5" customHeight="1">
      <c r="A21" s="44"/>
      <c r="B21" s="116" t="s">
        <v>17</v>
      </c>
      <c r="C21" s="16">
        <v>20</v>
      </c>
      <c r="D21" s="16">
        <v>1.6</v>
      </c>
      <c r="E21" s="16">
        <v>0.2</v>
      </c>
      <c r="F21" s="16">
        <v>10</v>
      </c>
      <c r="G21" s="16">
        <v>49</v>
      </c>
      <c r="H21" s="16">
        <v>0</v>
      </c>
      <c r="I21" s="48">
        <v>480</v>
      </c>
    </row>
    <row r="22" spans="1:9" ht="13.5" customHeight="1">
      <c r="A22" s="15"/>
      <c r="B22" s="15" t="s">
        <v>18</v>
      </c>
      <c r="C22" s="16">
        <v>25</v>
      </c>
      <c r="D22" s="16">
        <v>1.9</v>
      </c>
      <c r="E22" s="16">
        <v>0.3</v>
      </c>
      <c r="F22" s="16">
        <v>8.8</v>
      </c>
      <c r="G22" s="16">
        <v>47.8</v>
      </c>
      <c r="H22" s="16">
        <v>0</v>
      </c>
      <c r="I22" s="48">
        <v>481</v>
      </c>
    </row>
    <row r="23" spans="1:9" ht="13.5" customHeight="1">
      <c r="A23" s="51"/>
      <c r="B23" s="112"/>
      <c r="C23" s="11"/>
      <c r="D23" s="61">
        <f>SUM(D15:D22)</f>
        <v>21.66</v>
      </c>
      <c r="E23" s="61">
        <f>SUM(E15:E22)</f>
        <v>17.1</v>
      </c>
      <c r="F23" s="61">
        <f>SUM(F15:F22)</f>
        <v>84.3</v>
      </c>
      <c r="G23" s="61">
        <f>SUM(G15:G22)</f>
        <v>598</v>
      </c>
      <c r="H23" s="61">
        <f>SUM(H15:H22)</f>
        <v>119.9</v>
      </c>
      <c r="I23" s="49"/>
    </row>
    <row r="24" spans="1:9" ht="13.5" customHeight="1">
      <c r="A24" s="102"/>
      <c r="B24" s="115"/>
      <c r="C24" s="14"/>
      <c r="D24" s="11"/>
      <c r="E24" s="11"/>
      <c r="F24" s="11"/>
      <c r="G24" s="11"/>
      <c r="H24" s="11"/>
      <c r="I24" s="47"/>
    </row>
    <row r="25" spans="1:9" ht="13.5" customHeight="1">
      <c r="A25" s="51" t="s">
        <v>92</v>
      </c>
      <c r="B25" s="15" t="s">
        <v>105</v>
      </c>
      <c r="C25" s="16">
        <v>50</v>
      </c>
      <c r="D25" s="16">
        <v>3.6</v>
      </c>
      <c r="E25" s="16">
        <v>6.3</v>
      </c>
      <c r="F25" s="16">
        <v>27</v>
      </c>
      <c r="G25" s="16">
        <v>179</v>
      </c>
      <c r="H25" s="16">
        <v>0</v>
      </c>
      <c r="I25" s="47">
        <v>469</v>
      </c>
    </row>
    <row r="26" spans="1:9" ht="13.5" customHeight="1">
      <c r="A26" s="37"/>
      <c r="B26" s="79" t="s">
        <v>97</v>
      </c>
      <c r="C26" s="11">
        <v>200</v>
      </c>
      <c r="D26" s="14">
        <v>6</v>
      </c>
      <c r="E26" s="14">
        <v>5</v>
      </c>
      <c r="F26" s="14">
        <v>8.4</v>
      </c>
      <c r="G26" s="14">
        <v>102</v>
      </c>
      <c r="H26" s="14">
        <v>1.4</v>
      </c>
      <c r="I26" s="47">
        <v>401</v>
      </c>
    </row>
    <row r="27" spans="1:9" ht="13.5" customHeight="1">
      <c r="A27" s="51"/>
      <c r="C27" s="16"/>
      <c r="D27" s="59">
        <f>SUM(D25:D26)</f>
        <v>9.6</v>
      </c>
      <c r="E27" s="59">
        <f>SUM(E25:E26)</f>
        <v>11.3</v>
      </c>
      <c r="F27" s="59">
        <f>SUM(F25:F26)</f>
        <v>35.4</v>
      </c>
      <c r="G27" s="59">
        <f>SUM(G25:G26)</f>
        <v>281</v>
      </c>
      <c r="H27" s="59">
        <f>SUM(H25:H26)</f>
        <v>1.4</v>
      </c>
      <c r="I27" s="48"/>
    </row>
    <row r="28" spans="1:9" ht="13.5" customHeight="1">
      <c r="A28" s="37"/>
      <c r="B28" s="116"/>
      <c r="C28" s="15"/>
      <c r="D28" s="15"/>
      <c r="E28" s="15"/>
      <c r="F28" s="15"/>
      <c r="G28" s="15"/>
      <c r="H28" s="15"/>
      <c r="I28" s="15"/>
    </row>
    <row r="29" spans="1:9" ht="13.5" customHeight="1">
      <c r="A29" s="51" t="s">
        <v>13</v>
      </c>
      <c r="B29" s="79" t="s">
        <v>104</v>
      </c>
      <c r="C29" s="83">
        <v>180</v>
      </c>
      <c r="D29" s="82">
        <v>9.2</v>
      </c>
      <c r="E29" s="82">
        <v>8.3</v>
      </c>
      <c r="F29" s="82">
        <v>27.6</v>
      </c>
      <c r="G29" s="82">
        <v>222</v>
      </c>
      <c r="H29" s="113">
        <v>0.4</v>
      </c>
      <c r="I29" s="59">
        <v>208</v>
      </c>
    </row>
    <row r="30" spans="1:9" ht="13.5" customHeight="1">
      <c r="A30" s="37"/>
      <c r="B30" s="17" t="s">
        <v>115</v>
      </c>
      <c r="C30" s="11">
        <v>30</v>
      </c>
      <c r="D30" s="14">
        <v>0.2</v>
      </c>
      <c r="E30" s="14">
        <v>0.03</v>
      </c>
      <c r="F30" s="14">
        <v>0.5</v>
      </c>
      <c r="G30" s="14">
        <v>3.9</v>
      </c>
      <c r="H30" s="14">
        <v>1.5</v>
      </c>
      <c r="I30" s="47">
        <v>70</v>
      </c>
    </row>
    <row r="31" spans="1:9" ht="13.5" customHeight="1">
      <c r="A31" s="44"/>
      <c r="B31" s="116" t="s">
        <v>20</v>
      </c>
      <c r="C31" s="16" t="s">
        <v>73</v>
      </c>
      <c r="D31" s="84">
        <v>0.06</v>
      </c>
      <c r="E31" s="84">
        <v>0.02</v>
      </c>
      <c r="F31" s="84">
        <v>10</v>
      </c>
      <c r="G31" s="84">
        <v>40</v>
      </c>
      <c r="H31" s="84">
        <v>0</v>
      </c>
      <c r="I31" s="48">
        <v>392</v>
      </c>
    </row>
    <row r="32" spans="1:9" ht="13.5" customHeight="1">
      <c r="A32" s="44"/>
      <c r="B32" s="116" t="s">
        <v>17</v>
      </c>
      <c r="C32" s="16">
        <v>20</v>
      </c>
      <c r="D32" s="16">
        <v>1.6</v>
      </c>
      <c r="E32" s="16">
        <v>0.2</v>
      </c>
      <c r="F32" s="16">
        <v>10</v>
      </c>
      <c r="G32" s="16">
        <v>49</v>
      </c>
      <c r="H32" s="16">
        <v>0</v>
      </c>
      <c r="I32" s="48">
        <v>480</v>
      </c>
    </row>
    <row r="33" spans="1:9" ht="13.5" customHeight="1">
      <c r="A33" s="44"/>
      <c r="B33" s="15" t="s">
        <v>18</v>
      </c>
      <c r="C33" s="16">
        <v>25</v>
      </c>
      <c r="D33" s="16">
        <v>1.9</v>
      </c>
      <c r="E33" s="16">
        <v>0.3</v>
      </c>
      <c r="F33" s="16">
        <v>8.8</v>
      </c>
      <c r="G33" s="16">
        <v>47.8</v>
      </c>
      <c r="H33" s="16">
        <v>0</v>
      </c>
      <c r="I33" s="48">
        <v>481</v>
      </c>
    </row>
    <row r="34" spans="1:9" ht="13.5" customHeight="1">
      <c r="A34" s="37"/>
      <c r="B34" s="116"/>
      <c r="C34" s="15"/>
      <c r="D34" s="59">
        <f>SUM(D29:D33)</f>
        <v>12.959999999999999</v>
      </c>
      <c r="E34" s="59">
        <f>SUM(E29:E33)</f>
        <v>8.85</v>
      </c>
      <c r="F34" s="59">
        <f>SUM(F29:F33)</f>
        <v>56.900000000000006</v>
      </c>
      <c r="G34" s="59">
        <f>SUM(G29:G33)</f>
        <v>362.7</v>
      </c>
      <c r="H34" s="59">
        <f>SUM(H29:H33)</f>
        <v>1.9</v>
      </c>
      <c r="I34" s="48"/>
    </row>
    <row r="35" spans="1:9" ht="13.5" customHeight="1">
      <c r="A35" s="51" t="s">
        <v>61</v>
      </c>
      <c r="B35" s="23"/>
      <c r="C35" s="24"/>
      <c r="D35" s="58">
        <f>D7+D8+D9+D10+D13+D15+D16+D17+D18+D19+D20+D21+D22+D26+D25+D29+D30+D31+D32+D33</f>
        <v>58.30000000000001</v>
      </c>
      <c r="E35" s="58">
        <f>E7+E8+E9+E10+E13+E15+E16+E17+E18+E19+E20+E21+E22+E26+E25+E29+E30+E31+E32+E33</f>
        <v>56.24999999999999</v>
      </c>
      <c r="F35" s="58">
        <f>F7+F8+F9+F10+F13+F15+F16+F17+F18+F19+F20+F21+F22+F26+F25+F29+F30+F31+F32+F33</f>
        <v>254.00000000000003</v>
      </c>
      <c r="G35" s="58">
        <f>G7+G8+G9+G10+G13+G15+G16+G17+G18+G19+G20+G21+G22+G26+G25+G29+G30+G31+G32+G33</f>
        <v>1778.7</v>
      </c>
      <c r="H35" s="58">
        <f>H7+H8+H9+H10+H13+H15+H16+H17+H18+H19+H20+H21+H22+H26+H25+H29+H30+H31+H32+H33</f>
        <v>137.60000000000002</v>
      </c>
      <c r="I35" s="50"/>
    </row>
    <row r="36" spans="4:6" ht="12.75">
      <c r="D36" s="92"/>
      <c r="E36" s="92"/>
      <c r="F36" s="92"/>
    </row>
  </sheetData>
  <sheetProtection selectLockedCells="1" selectUnlockedCells="1"/>
  <mergeCells count="2">
    <mergeCell ref="D2:F2"/>
    <mergeCell ref="D3:F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7.625" style="0" customWidth="1"/>
    <col min="2" max="2" width="50.125" style="0" customWidth="1"/>
    <col min="3" max="3" width="10.375" style="0" customWidth="1"/>
    <col min="4" max="4" width="8.625" style="0" customWidth="1"/>
    <col min="5" max="5" width="8.375" style="0" customWidth="1"/>
    <col min="6" max="6" width="8.75390625" style="0" customWidth="1"/>
    <col min="7" max="7" width="10.875" style="0" customWidth="1"/>
    <col min="8" max="8" width="9.00390625" style="0" customWidth="1"/>
    <col min="9" max="9" width="11.00390625" style="0" customWidth="1"/>
    <col min="10" max="10" width="6.25390625" style="0" customWidth="1"/>
    <col min="11" max="11" width="6.875" style="0" customWidth="1"/>
    <col min="12" max="12" width="7.375" style="0" customWidth="1"/>
  </cols>
  <sheetData>
    <row r="1" spans="1:9" ht="13.5" customHeight="1">
      <c r="A1" s="1" t="s">
        <v>45</v>
      </c>
      <c r="B1" s="55" t="s">
        <v>41</v>
      </c>
      <c r="C1" s="52" t="s">
        <v>42</v>
      </c>
      <c r="D1" s="136" t="s">
        <v>0</v>
      </c>
      <c r="E1" s="136"/>
      <c r="F1" s="136"/>
      <c r="G1" s="1" t="s">
        <v>1</v>
      </c>
      <c r="H1" s="33" t="s">
        <v>38</v>
      </c>
      <c r="I1" s="45" t="s">
        <v>39</v>
      </c>
    </row>
    <row r="2" spans="1:9" ht="13.5" customHeight="1">
      <c r="A2" s="4"/>
      <c r="B2" s="56"/>
      <c r="C2" s="53" t="s">
        <v>43</v>
      </c>
      <c r="D2" s="137" t="s">
        <v>2</v>
      </c>
      <c r="E2" s="137"/>
      <c r="F2" s="137"/>
      <c r="G2" s="4" t="s">
        <v>3</v>
      </c>
      <c r="H2" s="35" t="s">
        <v>8</v>
      </c>
      <c r="I2" s="34" t="s">
        <v>40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47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6" t="s">
        <v>22</v>
      </c>
      <c r="C6" s="16">
        <v>10</v>
      </c>
      <c r="D6" s="16">
        <v>2.32</v>
      </c>
      <c r="E6" s="16">
        <v>3</v>
      </c>
      <c r="F6" s="16">
        <v>0</v>
      </c>
      <c r="G6" s="16">
        <v>36</v>
      </c>
      <c r="H6" s="16">
        <v>0.07</v>
      </c>
      <c r="I6" s="59">
        <v>7</v>
      </c>
    </row>
    <row r="7" spans="1:9" ht="13.5" customHeight="1">
      <c r="A7" s="40"/>
      <c r="B7" s="32" t="s">
        <v>128</v>
      </c>
      <c r="C7" s="32" t="s">
        <v>90</v>
      </c>
      <c r="D7" s="32">
        <v>8.2</v>
      </c>
      <c r="E7" s="32">
        <v>8</v>
      </c>
      <c r="F7" s="32">
        <v>30.7</v>
      </c>
      <c r="G7" s="32">
        <v>232.6</v>
      </c>
      <c r="H7" s="32">
        <v>1.1</v>
      </c>
      <c r="I7" s="65">
        <v>185</v>
      </c>
    </row>
    <row r="8" spans="1:9" ht="13.5" customHeight="1">
      <c r="A8" s="86"/>
      <c r="B8" s="16" t="s">
        <v>15</v>
      </c>
      <c r="C8" s="16">
        <v>200</v>
      </c>
      <c r="D8" s="16">
        <v>4</v>
      </c>
      <c r="E8" s="16">
        <v>3.5</v>
      </c>
      <c r="F8" s="16">
        <v>17.6</v>
      </c>
      <c r="G8" s="16">
        <v>118.9</v>
      </c>
      <c r="H8" s="16">
        <v>1.6</v>
      </c>
      <c r="I8" s="59">
        <v>397</v>
      </c>
    </row>
    <row r="9" spans="1:9" ht="13.5" customHeight="1">
      <c r="A9" s="40"/>
      <c r="B9" s="15" t="s">
        <v>17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0"/>
      <c r="B10" s="15"/>
      <c r="C10" s="16"/>
      <c r="D10" s="59">
        <f>SUM(D6:D9)</f>
        <v>16.919999999999998</v>
      </c>
      <c r="E10" s="59">
        <f>SUM(E6:E9)</f>
        <v>14.8</v>
      </c>
      <c r="F10" s="59">
        <f>SUM(F6:F9)</f>
        <v>63.3</v>
      </c>
      <c r="G10" s="59">
        <f>SUM(G6:G9)</f>
        <v>461</v>
      </c>
      <c r="H10" s="59">
        <f>SUM(H6:H9)</f>
        <v>2.7700000000000005</v>
      </c>
      <c r="I10" s="48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16</v>
      </c>
      <c r="B12" s="10" t="s">
        <v>19</v>
      </c>
      <c r="C12" s="14" t="s">
        <v>87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12</v>
      </c>
      <c r="B14" s="17"/>
      <c r="C14" s="11"/>
      <c r="D14" s="14"/>
      <c r="E14" s="14"/>
      <c r="F14" s="14"/>
      <c r="G14" s="14"/>
      <c r="H14" s="14"/>
      <c r="I14" s="47"/>
    </row>
    <row r="15" spans="1:9" ht="13.5" customHeight="1">
      <c r="A15" s="63"/>
      <c r="B15" s="10" t="s">
        <v>118</v>
      </c>
      <c r="C15" s="14" t="s">
        <v>125</v>
      </c>
      <c r="D15" s="14">
        <v>2.2</v>
      </c>
      <c r="E15" s="14">
        <v>5.1</v>
      </c>
      <c r="F15" s="14">
        <v>16.7</v>
      </c>
      <c r="G15" s="14">
        <v>122</v>
      </c>
      <c r="H15" s="14">
        <v>7.5</v>
      </c>
      <c r="I15" s="47">
        <v>76</v>
      </c>
    </row>
    <row r="16" spans="1:9" ht="13.5" customHeight="1">
      <c r="A16" s="87"/>
      <c r="B16" s="10" t="s">
        <v>91</v>
      </c>
      <c r="C16" s="14" t="s">
        <v>133</v>
      </c>
      <c r="D16" s="14">
        <v>15.2</v>
      </c>
      <c r="E16" s="14">
        <v>18.8</v>
      </c>
      <c r="F16" s="14">
        <v>20.8</v>
      </c>
      <c r="G16" s="14">
        <v>314</v>
      </c>
      <c r="H16" s="14">
        <v>8.2</v>
      </c>
      <c r="I16" s="47">
        <v>301</v>
      </c>
    </row>
    <row r="17" spans="1:9" ht="13.5" customHeight="1">
      <c r="A17" s="43"/>
      <c r="B17" s="10" t="s">
        <v>31</v>
      </c>
      <c r="C17" s="14">
        <v>200</v>
      </c>
      <c r="D17" s="14">
        <v>0.4</v>
      </c>
      <c r="E17" s="14">
        <v>0.2</v>
      </c>
      <c r="F17" s="14">
        <v>27.8</v>
      </c>
      <c r="G17" s="14">
        <v>113</v>
      </c>
      <c r="H17" s="14">
        <v>0.6</v>
      </c>
      <c r="I17" s="47">
        <v>376</v>
      </c>
    </row>
    <row r="18" spans="1:9" ht="13.5" customHeight="1">
      <c r="A18" s="44"/>
      <c r="B18" s="15" t="s">
        <v>17</v>
      </c>
      <c r="C18" s="16">
        <v>20</v>
      </c>
      <c r="D18" s="16">
        <v>1.6</v>
      </c>
      <c r="E18" s="16">
        <v>0.2</v>
      </c>
      <c r="F18" s="16">
        <v>10</v>
      </c>
      <c r="G18" s="16">
        <v>49</v>
      </c>
      <c r="H18" s="16">
        <v>0</v>
      </c>
      <c r="I18" s="48">
        <v>480</v>
      </c>
    </row>
    <row r="19" spans="1:9" ht="13.5" customHeight="1">
      <c r="A19" s="44"/>
      <c r="B19" s="15" t="s">
        <v>18</v>
      </c>
      <c r="C19" s="16">
        <v>25</v>
      </c>
      <c r="D19" s="16">
        <v>1.9</v>
      </c>
      <c r="E19" s="16">
        <v>0.3</v>
      </c>
      <c r="F19" s="16">
        <v>8.8</v>
      </c>
      <c r="G19" s="16">
        <v>47.8</v>
      </c>
      <c r="H19" s="16">
        <v>0</v>
      </c>
      <c r="I19" s="48">
        <v>481</v>
      </c>
    </row>
    <row r="20" spans="1:9" ht="13.5" customHeight="1">
      <c r="A20" s="44"/>
      <c r="B20" s="15"/>
      <c r="C20" s="16"/>
      <c r="D20" s="59">
        <f>SUM(D14:D19)</f>
        <v>21.299999999999997</v>
      </c>
      <c r="E20" s="59">
        <f>SUM(E14:E19)</f>
        <v>24.599999999999998</v>
      </c>
      <c r="F20" s="59">
        <f>SUM(F14:F19)</f>
        <v>84.1</v>
      </c>
      <c r="G20" s="59">
        <f>SUM(G14:G19)</f>
        <v>645.8</v>
      </c>
      <c r="H20" s="59">
        <f>SUM(H14:H19)</f>
        <v>16.3</v>
      </c>
      <c r="I20" s="48"/>
    </row>
    <row r="21" spans="1:9" ht="13.5" customHeight="1">
      <c r="A21" s="41"/>
      <c r="B21" s="12"/>
      <c r="C21" s="11"/>
      <c r="D21" s="14"/>
      <c r="E21" s="14"/>
      <c r="F21" s="14"/>
      <c r="G21" s="14"/>
      <c r="H21" s="14"/>
      <c r="I21" s="47"/>
    </row>
    <row r="22" spans="1:9" ht="13.5" customHeight="1">
      <c r="A22" s="41" t="s">
        <v>92</v>
      </c>
      <c r="B22" s="10" t="s">
        <v>81</v>
      </c>
      <c r="C22" s="14">
        <v>50</v>
      </c>
      <c r="D22" s="11">
        <v>3.5</v>
      </c>
      <c r="E22" s="11">
        <v>6.6</v>
      </c>
      <c r="F22" s="11">
        <v>27.9</v>
      </c>
      <c r="G22" s="11">
        <v>185</v>
      </c>
      <c r="H22" s="11">
        <v>0</v>
      </c>
      <c r="I22" s="47">
        <v>460</v>
      </c>
    </row>
    <row r="23" spans="1:9" ht="13.5" customHeight="1">
      <c r="A23" s="38"/>
      <c r="B23" s="10" t="s">
        <v>93</v>
      </c>
      <c r="C23" s="11">
        <v>200</v>
      </c>
      <c r="D23" s="14">
        <v>6</v>
      </c>
      <c r="E23" s="14">
        <v>5</v>
      </c>
      <c r="F23" s="14">
        <v>8</v>
      </c>
      <c r="G23" s="14">
        <v>106</v>
      </c>
      <c r="H23" s="14">
        <v>1.4</v>
      </c>
      <c r="I23" s="47">
        <v>401</v>
      </c>
    </row>
    <row r="24" spans="1:9" ht="13.5" customHeight="1">
      <c r="A24" s="37"/>
      <c r="B24" s="26"/>
      <c r="C24" s="27"/>
      <c r="D24" s="114">
        <f>SUM(D22:D23)</f>
        <v>9.5</v>
      </c>
      <c r="E24" s="114">
        <f>SUM(E22:E23)</f>
        <v>11.6</v>
      </c>
      <c r="F24" s="114">
        <f>SUM(F22:F23)</f>
        <v>35.9</v>
      </c>
      <c r="G24" s="114">
        <f>SUM(G22:G23)</f>
        <v>291</v>
      </c>
      <c r="H24" s="114">
        <f>SUM(H22:H23)</f>
        <v>1.4</v>
      </c>
      <c r="I24" s="48"/>
    </row>
    <row r="25" spans="1:9" ht="13.5" customHeight="1">
      <c r="A25" s="51"/>
      <c r="B25" s="15"/>
      <c r="C25" s="16"/>
      <c r="D25" s="16"/>
      <c r="E25" s="16"/>
      <c r="F25" s="16"/>
      <c r="G25" s="16"/>
      <c r="H25" s="16"/>
      <c r="I25" s="48"/>
    </row>
    <row r="26" spans="1:9" ht="13.5" customHeight="1">
      <c r="A26" s="51" t="s">
        <v>13</v>
      </c>
      <c r="B26" s="10" t="s">
        <v>33</v>
      </c>
      <c r="C26" s="14">
        <v>70</v>
      </c>
      <c r="D26" s="14">
        <v>10.6</v>
      </c>
      <c r="E26" s="14">
        <v>3.4</v>
      </c>
      <c r="F26" s="14">
        <v>7.2</v>
      </c>
      <c r="G26" s="14">
        <v>101.5</v>
      </c>
      <c r="H26" s="14">
        <v>2.3</v>
      </c>
      <c r="I26" s="61">
        <v>258</v>
      </c>
    </row>
    <row r="27" spans="1:9" ht="13.5" customHeight="1">
      <c r="A27" s="37"/>
      <c r="B27" s="17" t="s">
        <v>11</v>
      </c>
      <c r="C27" s="18">
        <v>150</v>
      </c>
      <c r="D27" s="18">
        <v>3.1</v>
      </c>
      <c r="E27" s="18">
        <v>5.6</v>
      </c>
      <c r="F27" s="18">
        <v>14.4</v>
      </c>
      <c r="G27" s="18">
        <v>120</v>
      </c>
      <c r="H27" s="14">
        <v>25</v>
      </c>
      <c r="I27" s="47">
        <v>132</v>
      </c>
    </row>
    <row r="28" spans="1:9" ht="13.5" customHeight="1">
      <c r="A28" s="86"/>
      <c r="B28" s="15" t="s">
        <v>20</v>
      </c>
      <c r="C28" s="16" t="s">
        <v>73</v>
      </c>
      <c r="D28" s="16">
        <v>0.06</v>
      </c>
      <c r="E28" s="16">
        <v>0.02</v>
      </c>
      <c r="F28" s="16">
        <v>10</v>
      </c>
      <c r="G28" s="16">
        <v>40</v>
      </c>
      <c r="H28" s="16">
        <v>0</v>
      </c>
      <c r="I28" s="48">
        <v>392</v>
      </c>
    </row>
    <row r="29" spans="1:9" ht="13.5" customHeight="1">
      <c r="A29" s="44"/>
      <c r="B29" s="15" t="s">
        <v>17</v>
      </c>
      <c r="C29" s="16">
        <v>20</v>
      </c>
      <c r="D29" s="16">
        <v>1.6</v>
      </c>
      <c r="E29" s="16">
        <v>0.2</v>
      </c>
      <c r="F29" s="16">
        <v>10</v>
      </c>
      <c r="G29" s="16">
        <v>49</v>
      </c>
      <c r="H29" s="16">
        <v>0</v>
      </c>
      <c r="I29" s="48">
        <v>480</v>
      </c>
    </row>
    <row r="30" spans="1:9" ht="13.5" customHeight="1">
      <c r="A30" s="44"/>
      <c r="B30" s="15" t="s">
        <v>18</v>
      </c>
      <c r="C30" s="16">
        <v>25</v>
      </c>
      <c r="D30" s="16">
        <v>1.9</v>
      </c>
      <c r="E30" s="16">
        <v>0.3</v>
      </c>
      <c r="F30" s="16">
        <v>8.8</v>
      </c>
      <c r="G30" s="16">
        <v>47.8</v>
      </c>
      <c r="H30" s="16">
        <v>0</v>
      </c>
      <c r="I30" s="48">
        <v>481</v>
      </c>
    </row>
    <row r="31" spans="1:9" ht="13.5" customHeight="1">
      <c r="A31" s="37"/>
      <c r="B31" s="23"/>
      <c r="C31" s="24"/>
      <c r="D31" s="58">
        <f>SUM(D26:D30)</f>
        <v>17.259999999999998</v>
      </c>
      <c r="E31" s="58">
        <f>SUM(E26:E30)</f>
        <v>9.52</v>
      </c>
      <c r="F31" s="58">
        <f>SUM(F26:F30)</f>
        <v>50.400000000000006</v>
      </c>
      <c r="G31" s="58">
        <f>SUM(G26:G30)</f>
        <v>358.3</v>
      </c>
      <c r="H31" s="58">
        <f>SUM(H27:H30)</f>
        <v>25</v>
      </c>
      <c r="I31" s="50"/>
    </row>
    <row r="32" spans="1:9" ht="13.5" customHeight="1">
      <c r="A32" s="51" t="s">
        <v>62</v>
      </c>
      <c r="B32" s="23"/>
      <c r="C32" s="24"/>
      <c r="D32" s="58">
        <f>D6+D7+D8+D9+D12+D14+D15+D16+D17+D18+D19+D22+D23+D26+D27+D28+D29+D30</f>
        <v>65.48</v>
      </c>
      <c r="E32" s="58">
        <f>E6+E7+E8+E9+E12+E14+E15+E16+E17+E18+E19+E22+E23+E26+E27+E28+E29+E30</f>
        <v>61.02000000000001</v>
      </c>
      <c r="F32" s="58">
        <f>F6+F7+F8+F9+F12+F14+F15+F16+F17+F18+F19+F22+F23+F26+F27+F28+F29+F30</f>
        <v>245.50000000000003</v>
      </c>
      <c r="G32" s="58">
        <f>G6+G7+G8+G9+G12+G14+G15+G16+G17+G18+G19+G22+G23+G26+G27+G28+G29+G30</f>
        <v>1809.1</v>
      </c>
      <c r="H32" s="58">
        <f>H6+H7+H8+H9+H12+H14+H15+H16+H17+H18+H19+H22+H23+H26+H27+H28+H29+H30</f>
        <v>59.769999999999996</v>
      </c>
      <c r="I32" s="50"/>
    </row>
    <row r="34" spans="4:6" ht="12.75">
      <c r="D34" s="92"/>
      <c r="E34" s="92"/>
      <c r="F34" s="92"/>
    </row>
  </sheetData>
  <sheetProtection selectLockedCells="1" selectUnlockedCells="1"/>
  <mergeCells count="2">
    <mergeCell ref="D1:F1"/>
    <mergeCell ref="D2:F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18.00390625" style="0" customWidth="1"/>
    <col min="2" max="2" width="47.75390625" style="0" customWidth="1"/>
    <col min="3" max="3" width="10.375" style="0" customWidth="1"/>
    <col min="4" max="4" width="9.375" style="0" customWidth="1"/>
    <col min="5" max="5" width="9.875" style="0" customWidth="1"/>
    <col min="6" max="6" width="8.75390625" style="0" customWidth="1"/>
    <col min="7" max="7" width="10.25390625" style="0" customWidth="1"/>
    <col min="8" max="8" width="9.875" style="0" customWidth="1"/>
    <col min="9" max="9" width="11.00390625" style="0" customWidth="1"/>
    <col min="10" max="10" width="6.625" style="0" customWidth="1"/>
    <col min="11" max="11" width="7.125" style="0" customWidth="1"/>
    <col min="12" max="12" width="6.625" style="0" customWidth="1"/>
  </cols>
  <sheetData>
    <row r="1" spans="1:9" ht="13.5" customHeight="1">
      <c r="A1" s="1" t="s">
        <v>45</v>
      </c>
      <c r="B1" s="55" t="s">
        <v>41</v>
      </c>
      <c r="C1" s="52" t="s">
        <v>42</v>
      </c>
      <c r="D1" s="136" t="s">
        <v>0</v>
      </c>
      <c r="E1" s="136"/>
      <c r="F1" s="136"/>
      <c r="G1" s="1" t="s">
        <v>1</v>
      </c>
      <c r="H1" s="33" t="s">
        <v>38</v>
      </c>
      <c r="I1" s="45" t="s">
        <v>39</v>
      </c>
    </row>
    <row r="2" spans="1:9" ht="13.5" customHeight="1">
      <c r="A2" s="4"/>
      <c r="B2" s="56"/>
      <c r="C2" s="53" t="s">
        <v>43</v>
      </c>
      <c r="D2" s="137" t="s">
        <v>2</v>
      </c>
      <c r="E2" s="137"/>
      <c r="F2" s="137"/>
      <c r="G2" s="4" t="s">
        <v>3</v>
      </c>
      <c r="H2" s="35" t="s">
        <v>8</v>
      </c>
      <c r="I2" s="34" t="s">
        <v>40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50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6" t="s">
        <v>22</v>
      </c>
      <c r="C6" s="16">
        <v>10</v>
      </c>
      <c r="D6" s="16">
        <v>2.32</v>
      </c>
      <c r="E6" s="16">
        <v>3</v>
      </c>
      <c r="F6" s="16">
        <v>0</v>
      </c>
      <c r="G6" s="16">
        <v>36</v>
      </c>
      <c r="H6" s="16">
        <v>0.07</v>
      </c>
      <c r="I6" s="59">
        <v>7</v>
      </c>
    </row>
    <row r="7" spans="1:9" ht="13.5" customHeight="1">
      <c r="A7" s="40"/>
      <c r="B7" s="10" t="s">
        <v>129</v>
      </c>
      <c r="C7" s="14" t="s">
        <v>90</v>
      </c>
      <c r="D7" s="11">
        <v>8.2</v>
      </c>
      <c r="E7" s="11">
        <v>8</v>
      </c>
      <c r="F7" s="11">
        <v>30.7</v>
      </c>
      <c r="G7" s="11">
        <v>232.6</v>
      </c>
      <c r="H7" s="32">
        <v>1.1</v>
      </c>
      <c r="I7" s="65">
        <v>185</v>
      </c>
    </row>
    <row r="8" spans="1:9" ht="13.5" customHeight="1">
      <c r="A8" s="105"/>
      <c r="B8" s="15" t="s">
        <v>24</v>
      </c>
      <c r="C8" s="16">
        <v>200</v>
      </c>
      <c r="D8" s="16">
        <v>3.1</v>
      </c>
      <c r="E8" s="16">
        <v>2.7</v>
      </c>
      <c r="F8" s="16">
        <v>16</v>
      </c>
      <c r="G8" s="16">
        <v>101</v>
      </c>
      <c r="H8" s="16">
        <v>1.3</v>
      </c>
      <c r="I8" s="59">
        <v>395</v>
      </c>
    </row>
    <row r="9" spans="1:9" ht="13.5" customHeight="1">
      <c r="A9" s="40"/>
      <c r="B9" s="15" t="s">
        <v>17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0"/>
      <c r="B10" s="15"/>
      <c r="C10" s="16"/>
      <c r="D10" s="59">
        <f>SUM(D6:D9)</f>
        <v>16.02</v>
      </c>
      <c r="E10" s="59">
        <f>SUM(E6:E9)</f>
        <v>14</v>
      </c>
      <c r="F10" s="59">
        <f>SUM(F6:F9)</f>
        <v>61.7</v>
      </c>
      <c r="G10" s="59">
        <f>SUM(G6:G9)</f>
        <v>443.1</v>
      </c>
      <c r="H10" s="16"/>
      <c r="I10" s="48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16</v>
      </c>
      <c r="B12" s="10" t="s">
        <v>19</v>
      </c>
      <c r="C12" s="14" t="s">
        <v>87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12</v>
      </c>
      <c r="B14" s="10" t="s">
        <v>112</v>
      </c>
      <c r="C14" s="14" t="s">
        <v>125</v>
      </c>
      <c r="D14" s="14">
        <v>1.7</v>
      </c>
      <c r="E14" s="14">
        <v>4.9</v>
      </c>
      <c r="F14" s="14">
        <v>8.5</v>
      </c>
      <c r="G14" s="14">
        <v>84.8</v>
      </c>
      <c r="H14" s="14">
        <v>18.5</v>
      </c>
      <c r="I14" s="47">
        <v>67</v>
      </c>
    </row>
    <row r="15" spans="1:9" ht="13.5" customHeight="1">
      <c r="A15" s="93"/>
      <c r="B15" s="10" t="s">
        <v>26</v>
      </c>
      <c r="C15" s="11">
        <v>70</v>
      </c>
      <c r="D15" s="14">
        <v>11.3</v>
      </c>
      <c r="E15" s="14">
        <v>10.4</v>
      </c>
      <c r="F15" s="14">
        <v>11.8</v>
      </c>
      <c r="G15" s="14">
        <v>186</v>
      </c>
      <c r="H15" s="14">
        <v>0.6</v>
      </c>
      <c r="I15" s="61">
        <v>305</v>
      </c>
    </row>
    <row r="16" spans="1:9" ht="13.5" customHeight="1">
      <c r="A16" s="89"/>
      <c r="B16" s="10" t="s">
        <v>37</v>
      </c>
      <c r="C16" s="14" t="s">
        <v>134</v>
      </c>
      <c r="D16" s="14">
        <v>3.8</v>
      </c>
      <c r="E16" s="14">
        <v>2.3</v>
      </c>
      <c r="F16" s="14">
        <v>18.2</v>
      </c>
      <c r="G16" s="14">
        <v>108.5</v>
      </c>
      <c r="H16" s="14">
        <v>0</v>
      </c>
      <c r="I16" s="61">
        <v>205</v>
      </c>
    </row>
    <row r="17" spans="1:9" ht="13.5" customHeight="1">
      <c r="A17" s="44"/>
      <c r="B17" s="10" t="s">
        <v>119</v>
      </c>
      <c r="C17" s="14">
        <v>80</v>
      </c>
      <c r="D17" s="11">
        <v>0.8</v>
      </c>
      <c r="E17" s="11">
        <v>1.5</v>
      </c>
      <c r="F17" s="11">
        <v>4.1</v>
      </c>
      <c r="G17" s="11">
        <v>34.3</v>
      </c>
      <c r="H17" s="11">
        <v>0.7</v>
      </c>
      <c r="I17" s="47">
        <v>59</v>
      </c>
    </row>
    <row r="18" spans="1:9" ht="13.5" customHeight="1">
      <c r="A18" s="37"/>
      <c r="B18" s="116" t="s">
        <v>117</v>
      </c>
      <c r="C18" s="16">
        <v>200</v>
      </c>
      <c r="D18" s="16">
        <v>0.66</v>
      </c>
      <c r="E18" s="16">
        <v>0.3</v>
      </c>
      <c r="F18" s="16">
        <v>20.7</v>
      </c>
      <c r="G18" s="16">
        <v>87.7</v>
      </c>
      <c r="H18" s="16">
        <v>100</v>
      </c>
      <c r="I18" s="48">
        <v>398</v>
      </c>
    </row>
    <row r="19" spans="1:9" ht="13.5" customHeight="1">
      <c r="A19" s="44"/>
      <c r="B19" s="15" t="s">
        <v>17</v>
      </c>
      <c r="C19" s="16">
        <v>20</v>
      </c>
      <c r="D19" s="16">
        <v>1.6</v>
      </c>
      <c r="E19" s="16">
        <v>0.2</v>
      </c>
      <c r="F19" s="16">
        <v>10</v>
      </c>
      <c r="G19" s="16">
        <v>49</v>
      </c>
      <c r="H19" s="16">
        <v>0</v>
      </c>
      <c r="I19" s="48">
        <v>480</v>
      </c>
    </row>
    <row r="20" spans="1:9" ht="13.5" customHeight="1">
      <c r="A20" s="44"/>
      <c r="B20" s="15" t="s">
        <v>18</v>
      </c>
      <c r="C20" s="16">
        <v>25</v>
      </c>
      <c r="D20" s="16">
        <v>1.9</v>
      </c>
      <c r="E20" s="16">
        <v>0.3</v>
      </c>
      <c r="F20" s="16">
        <v>8.8</v>
      </c>
      <c r="G20" s="16">
        <v>47.8</v>
      </c>
      <c r="H20" s="16">
        <v>0</v>
      </c>
      <c r="I20" s="48">
        <v>481</v>
      </c>
    </row>
    <row r="21" spans="1:9" ht="13.5" customHeight="1">
      <c r="A21" s="41"/>
      <c r="B21" s="12"/>
      <c r="C21" s="11"/>
      <c r="D21" s="61">
        <f>SUM(D14:D20)</f>
        <v>21.76</v>
      </c>
      <c r="E21" s="61">
        <f>SUM(E14:E20)</f>
        <v>19.900000000000002</v>
      </c>
      <c r="F21" s="61">
        <f>SUM(F14:F20)</f>
        <v>82.1</v>
      </c>
      <c r="G21" s="61">
        <f>SUM(G14:G20)</f>
        <v>598.0999999999999</v>
      </c>
      <c r="H21" s="14"/>
      <c r="I21" s="47"/>
    </row>
    <row r="22" spans="1:9" ht="13.5" customHeight="1">
      <c r="A22" s="38"/>
      <c r="B22" s="17"/>
      <c r="C22" s="18"/>
      <c r="D22" s="18"/>
      <c r="E22" s="18"/>
      <c r="F22" s="18"/>
      <c r="G22" s="18"/>
      <c r="H22" s="18"/>
      <c r="I22" s="61"/>
    </row>
    <row r="23" spans="1:9" ht="13.5" customHeight="1">
      <c r="A23" s="41" t="s">
        <v>92</v>
      </c>
      <c r="B23" s="15" t="s">
        <v>99</v>
      </c>
      <c r="C23" s="16">
        <v>200</v>
      </c>
      <c r="D23" s="16">
        <v>5.6</v>
      </c>
      <c r="E23" s="16">
        <v>5</v>
      </c>
      <c r="F23" s="16">
        <v>18.2</v>
      </c>
      <c r="G23" s="16">
        <v>142</v>
      </c>
      <c r="H23" s="16">
        <v>1.4</v>
      </c>
      <c r="I23" s="47">
        <v>401</v>
      </c>
    </row>
    <row r="24" spans="1:9" ht="13.5" customHeight="1">
      <c r="A24" s="38"/>
      <c r="B24" s="15" t="s">
        <v>98</v>
      </c>
      <c r="C24" s="16" t="s">
        <v>113</v>
      </c>
      <c r="D24" s="16">
        <v>3.2</v>
      </c>
      <c r="E24" s="16">
        <v>9.2</v>
      </c>
      <c r="F24" s="16">
        <v>32.8</v>
      </c>
      <c r="G24" s="16">
        <v>222</v>
      </c>
      <c r="H24" s="16">
        <v>0</v>
      </c>
      <c r="I24" s="49"/>
    </row>
    <row r="25" spans="1:9" ht="13.5" customHeight="1">
      <c r="A25" s="127"/>
      <c r="B25" s="15"/>
      <c r="C25" s="16"/>
      <c r="D25" s="59">
        <f>D23+D24</f>
        <v>8.8</v>
      </c>
      <c r="E25" s="59">
        <f>E23+E24</f>
        <v>14.2</v>
      </c>
      <c r="F25" s="59">
        <f>F23+F24</f>
        <v>51</v>
      </c>
      <c r="G25" s="59">
        <f>G23+G24</f>
        <v>364</v>
      </c>
      <c r="H25" s="16"/>
      <c r="I25" s="48"/>
    </row>
    <row r="26" spans="1:9" ht="13.5" customHeight="1">
      <c r="A26" s="51"/>
      <c r="B26" s="15"/>
      <c r="C26" s="16"/>
      <c r="D26" s="59"/>
      <c r="E26" s="59"/>
      <c r="F26" s="59"/>
      <c r="G26" s="59"/>
      <c r="H26" s="16"/>
      <c r="I26" s="48"/>
    </row>
    <row r="27" spans="1:9" ht="13.5" customHeight="1">
      <c r="A27" s="51" t="s">
        <v>13</v>
      </c>
      <c r="B27" s="17" t="s">
        <v>80</v>
      </c>
      <c r="C27" s="18">
        <v>160</v>
      </c>
      <c r="D27" s="18">
        <v>23.6</v>
      </c>
      <c r="E27" s="18">
        <v>16</v>
      </c>
      <c r="F27" s="18">
        <v>30.2</v>
      </c>
      <c r="G27" s="18">
        <v>358.4</v>
      </c>
      <c r="H27" s="18">
        <v>0.4</v>
      </c>
      <c r="I27" s="61">
        <v>236</v>
      </c>
    </row>
    <row r="28" spans="1:9" ht="13.5" customHeight="1">
      <c r="A28" s="104"/>
      <c r="B28" s="10" t="s">
        <v>52</v>
      </c>
      <c r="C28" s="14">
        <v>50</v>
      </c>
      <c r="D28" s="11">
        <v>1</v>
      </c>
      <c r="E28" s="11">
        <v>2.2</v>
      </c>
      <c r="F28" s="11">
        <v>6.6</v>
      </c>
      <c r="G28" s="11">
        <v>50.8</v>
      </c>
      <c r="H28" s="11">
        <v>0.16</v>
      </c>
      <c r="I28" s="47">
        <v>351</v>
      </c>
    </row>
    <row r="29" spans="1:9" ht="13.5" customHeight="1">
      <c r="A29" s="38"/>
      <c r="B29" s="10" t="s">
        <v>123</v>
      </c>
      <c r="C29" s="14" t="s">
        <v>72</v>
      </c>
      <c r="D29" s="18">
        <v>1</v>
      </c>
      <c r="E29" s="18">
        <v>0</v>
      </c>
      <c r="F29" s="18">
        <v>20.2</v>
      </c>
      <c r="G29" s="18">
        <v>84</v>
      </c>
      <c r="H29" s="18">
        <v>4</v>
      </c>
      <c r="I29" s="47">
        <v>399</v>
      </c>
    </row>
    <row r="30" spans="1:9" ht="13.5" customHeight="1">
      <c r="A30" s="44"/>
      <c r="B30" s="15" t="s">
        <v>17</v>
      </c>
      <c r="C30" s="16">
        <v>20</v>
      </c>
      <c r="D30" s="16">
        <v>1.6</v>
      </c>
      <c r="E30" s="16">
        <v>0.2</v>
      </c>
      <c r="F30" s="16">
        <v>10</v>
      </c>
      <c r="G30" s="16">
        <v>49</v>
      </c>
      <c r="H30" s="16">
        <v>0</v>
      </c>
      <c r="I30" s="48">
        <v>480</v>
      </c>
    </row>
    <row r="31" spans="1:9" ht="13.5" customHeight="1">
      <c r="A31" s="44"/>
      <c r="B31" s="116" t="s">
        <v>18</v>
      </c>
      <c r="C31" s="16">
        <v>20</v>
      </c>
      <c r="D31" s="16">
        <v>1.52</v>
      </c>
      <c r="E31" s="16">
        <v>0.24</v>
      </c>
      <c r="F31" s="16">
        <v>7</v>
      </c>
      <c r="G31" s="16">
        <v>38.2</v>
      </c>
      <c r="H31" s="16">
        <v>0</v>
      </c>
      <c r="I31" s="48">
        <v>481</v>
      </c>
    </row>
    <row r="32" spans="1:9" ht="13.5" customHeight="1">
      <c r="A32" s="37"/>
      <c r="B32" s="23"/>
      <c r="C32" s="24"/>
      <c r="D32" s="58">
        <f>SUM(D27:D31)</f>
        <v>28.720000000000002</v>
      </c>
      <c r="E32" s="58">
        <f>SUM(E27:E31)</f>
        <v>18.639999999999997</v>
      </c>
      <c r="F32" s="58">
        <f>SUM(F27:F31)</f>
        <v>74</v>
      </c>
      <c r="G32" s="58">
        <f>SUM(G27:G31)</f>
        <v>580.4000000000001</v>
      </c>
      <c r="H32" s="90"/>
      <c r="I32" s="50"/>
    </row>
    <row r="33" spans="1:9" ht="13.5" customHeight="1">
      <c r="A33" s="51" t="s">
        <v>63</v>
      </c>
      <c r="B33" s="23"/>
      <c r="C33" s="24"/>
      <c r="D33" s="58">
        <f>D6+D7+D8+D9+D12+D14+D15+D16+D17+D18+D19+D20+D22+D23+D24+D28+D29+D30+D27+D31</f>
        <v>75.8</v>
      </c>
      <c r="E33" s="58">
        <f>E6+E7+E8+E9+E12+E14+E15+E16+E17+E18+E19+E20+E22+E23+E24+E28+E29+E30+E27+E31</f>
        <v>67.24</v>
      </c>
      <c r="F33" s="58">
        <f>F6+F7+F8+F9+F12+F14+F15+F16+F17+F18+F19+F20+F22+F23+F24+F28+F29+F30+F27+F31</f>
        <v>280.59999999999997</v>
      </c>
      <c r="G33" s="58">
        <f>G6+G7+G8+G9+G12+G14+G15+G16+G17+G18+G19+G20+G22+G23+G24+G28+G29+G30+G27+G31</f>
        <v>2038.6000000000001</v>
      </c>
      <c r="H33" s="58">
        <f>H6+H7+H8+H9+H12+H14+H15+H16+H17+H18+H19+H20+H22+H23+H24+H28+H29+H30+H27+H31</f>
        <v>140.23000000000002</v>
      </c>
      <c r="I33" s="50"/>
    </row>
    <row r="35" spans="4:6" ht="12.75">
      <c r="D35" s="92"/>
      <c r="E35" s="92"/>
      <c r="F35" s="91"/>
    </row>
  </sheetData>
  <sheetProtection selectLockedCells="1" selectUnlockedCells="1"/>
  <mergeCells count="2">
    <mergeCell ref="D1:F1"/>
    <mergeCell ref="D2:F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14.00390625" style="0" customWidth="1"/>
    <col min="2" max="2" width="48.00390625" style="0" customWidth="1"/>
    <col min="3" max="3" width="12.625" style="0" customWidth="1"/>
    <col min="4" max="4" width="8.875" style="0" customWidth="1"/>
    <col min="5" max="5" width="10.125" style="0" customWidth="1"/>
    <col min="6" max="6" width="10.25390625" style="0" customWidth="1"/>
    <col min="7" max="7" width="13.125" style="0" customWidth="1"/>
    <col min="8" max="8" width="10.625" style="0" customWidth="1"/>
    <col min="9" max="9" width="10.75390625" style="0" customWidth="1"/>
    <col min="10" max="10" width="5.75390625" style="0" customWidth="1"/>
    <col min="11" max="11" width="6.875" style="0" customWidth="1"/>
    <col min="12" max="12" width="7.875" style="0" customWidth="1"/>
  </cols>
  <sheetData>
    <row r="1" ht="13.5" customHeight="1"/>
    <row r="2" spans="1:9" ht="13.5" customHeight="1">
      <c r="A2" s="1" t="s">
        <v>45</v>
      </c>
      <c r="B2" s="55" t="s">
        <v>41</v>
      </c>
      <c r="C2" s="52" t="s">
        <v>42</v>
      </c>
      <c r="D2" s="136" t="s">
        <v>0</v>
      </c>
      <c r="E2" s="136"/>
      <c r="F2" s="136"/>
      <c r="G2" s="1" t="s">
        <v>1</v>
      </c>
      <c r="H2" s="33" t="s">
        <v>38</v>
      </c>
      <c r="I2" s="45" t="s">
        <v>39</v>
      </c>
    </row>
    <row r="3" spans="1:9" ht="13.5" customHeight="1">
      <c r="A3" s="4"/>
      <c r="B3" s="56"/>
      <c r="C3" s="53" t="s">
        <v>43</v>
      </c>
      <c r="D3" s="137" t="s">
        <v>2</v>
      </c>
      <c r="E3" s="137"/>
      <c r="F3" s="137"/>
      <c r="G3" s="4" t="s">
        <v>3</v>
      </c>
      <c r="H3" s="35" t="s">
        <v>8</v>
      </c>
      <c r="I3" s="34" t="s">
        <v>40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51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8"/>
      <c r="E6" s="28"/>
      <c r="F6" s="22"/>
      <c r="G6" s="30"/>
      <c r="H6" s="22"/>
      <c r="I6" s="22"/>
    </row>
    <row r="7" spans="1:9" ht="13.5" customHeight="1">
      <c r="A7" s="40"/>
      <c r="B7" s="16" t="s">
        <v>22</v>
      </c>
      <c r="C7" s="16">
        <v>10</v>
      </c>
      <c r="D7" s="16">
        <v>2.32</v>
      </c>
      <c r="E7" s="16">
        <v>3</v>
      </c>
      <c r="F7" s="16">
        <v>0</v>
      </c>
      <c r="G7" s="16">
        <v>36</v>
      </c>
      <c r="H7" s="16">
        <v>0.07</v>
      </c>
      <c r="I7" s="59">
        <v>7</v>
      </c>
    </row>
    <row r="8" spans="1:9" ht="13.5" customHeight="1">
      <c r="A8" s="96"/>
      <c r="B8" s="10" t="s">
        <v>130</v>
      </c>
      <c r="C8" s="14" t="s">
        <v>90</v>
      </c>
      <c r="D8" s="11">
        <v>6.2</v>
      </c>
      <c r="E8" s="11">
        <v>5.3</v>
      </c>
      <c r="F8" s="11">
        <v>32.8</v>
      </c>
      <c r="G8" s="11">
        <v>203</v>
      </c>
      <c r="H8" s="32">
        <v>0</v>
      </c>
      <c r="I8" s="65">
        <v>168</v>
      </c>
    </row>
    <row r="9" spans="1:9" ht="13.5" customHeight="1">
      <c r="A9" s="87"/>
      <c r="B9" s="16" t="s">
        <v>15</v>
      </c>
      <c r="C9" s="16">
        <v>200</v>
      </c>
      <c r="D9" s="16">
        <v>4</v>
      </c>
      <c r="E9" s="16">
        <v>3.5</v>
      </c>
      <c r="F9" s="16">
        <v>17.6</v>
      </c>
      <c r="G9" s="16">
        <v>118.9</v>
      </c>
      <c r="H9" s="16">
        <v>1.6</v>
      </c>
      <c r="I9" s="59">
        <v>397</v>
      </c>
    </row>
    <row r="10" spans="1:9" ht="13.5" customHeight="1">
      <c r="A10" s="101"/>
      <c r="B10" s="15" t="s">
        <v>17</v>
      </c>
      <c r="C10" s="16">
        <v>30</v>
      </c>
      <c r="D10" s="16">
        <v>2.4</v>
      </c>
      <c r="E10" s="16">
        <v>0.3</v>
      </c>
      <c r="F10" s="16">
        <v>15</v>
      </c>
      <c r="G10" s="16">
        <v>73.5</v>
      </c>
      <c r="H10" s="16">
        <v>0</v>
      </c>
      <c r="I10" s="48">
        <v>480</v>
      </c>
    </row>
    <row r="11" spans="1:9" ht="13.5" customHeight="1">
      <c r="A11" s="40"/>
      <c r="B11" s="10"/>
      <c r="C11" s="14"/>
      <c r="D11" s="61">
        <f>D7+D8+D9+D10</f>
        <v>14.92</v>
      </c>
      <c r="E11" s="61">
        <f>SUM(E7:E10)</f>
        <v>12.100000000000001</v>
      </c>
      <c r="F11" s="61">
        <f>SUM(F7:F10)</f>
        <v>65.4</v>
      </c>
      <c r="G11" s="61">
        <f>SUM(G7:G10)</f>
        <v>431.4</v>
      </c>
      <c r="H11" s="61">
        <f>SUM(H7:H10)</f>
        <v>1.6700000000000002</v>
      </c>
      <c r="I11" s="48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16</v>
      </c>
      <c r="B13" s="10" t="s">
        <v>123</v>
      </c>
      <c r="C13" s="14" t="s">
        <v>72</v>
      </c>
      <c r="D13" s="18">
        <v>1</v>
      </c>
      <c r="E13" s="18">
        <v>0</v>
      </c>
      <c r="F13" s="18">
        <v>20.2</v>
      </c>
      <c r="G13" s="18">
        <v>84</v>
      </c>
      <c r="H13" s="18">
        <v>4</v>
      </c>
      <c r="I13" s="47">
        <v>399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12</v>
      </c>
      <c r="B15" s="17"/>
      <c r="C15" s="11"/>
      <c r="D15" s="14"/>
      <c r="E15" s="14"/>
      <c r="F15" s="14"/>
      <c r="G15" s="14"/>
      <c r="H15" s="14"/>
      <c r="I15" s="47"/>
    </row>
    <row r="16" spans="1:9" ht="13.5" customHeight="1">
      <c r="A16" s="88"/>
      <c r="B16" s="79" t="s">
        <v>28</v>
      </c>
      <c r="C16" s="11">
        <v>250</v>
      </c>
      <c r="D16" s="14">
        <v>4.5</v>
      </c>
      <c r="E16" s="14">
        <v>4.2</v>
      </c>
      <c r="F16" s="14">
        <v>18.6</v>
      </c>
      <c r="G16" s="14">
        <v>121.1</v>
      </c>
      <c r="H16" s="14">
        <v>4.6</v>
      </c>
      <c r="I16" s="47">
        <v>102</v>
      </c>
    </row>
    <row r="17" spans="1:9" ht="13.5" customHeight="1">
      <c r="A17" s="43"/>
      <c r="B17" s="10" t="s">
        <v>110</v>
      </c>
      <c r="C17" s="14">
        <v>70</v>
      </c>
      <c r="D17" s="14">
        <v>9.3</v>
      </c>
      <c r="E17" s="14">
        <v>3.3</v>
      </c>
      <c r="F17" s="14">
        <v>7</v>
      </c>
      <c r="G17" s="14">
        <v>95</v>
      </c>
      <c r="H17" s="14">
        <v>0.3</v>
      </c>
      <c r="I17" s="61">
        <v>255</v>
      </c>
    </row>
    <row r="18" spans="1:9" ht="13.5" customHeight="1">
      <c r="A18" s="43"/>
      <c r="B18" s="10" t="s">
        <v>146</v>
      </c>
      <c r="C18" s="14">
        <v>150</v>
      </c>
      <c r="D18" s="14">
        <v>2.1</v>
      </c>
      <c r="E18" s="14">
        <v>5.9</v>
      </c>
      <c r="F18" s="14">
        <v>15.5</v>
      </c>
      <c r="G18" s="14">
        <v>124</v>
      </c>
      <c r="H18" s="14">
        <v>7.28</v>
      </c>
      <c r="I18" s="61">
        <v>133</v>
      </c>
    </row>
    <row r="19" spans="1:9" ht="13.5" customHeight="1">
      <c r="A19" s="43"/>
      <c r="B19" s="10" t="s">
        <v>31</v>
      </c>
      <c r="C19" s="14">
        <v>200</v>
      </c>
      <c r="D19" s="14">
        <v>0.4</v>
      </c>
      <c r="E19" s="14">
        <v>0.2</v>
      </c>
      <c r="F19" s="14">
        <v>27.8</v>
      </c>
      <c r="G19" s="14">
        <v>113</v>
      </c>
      <c r="H19" s="14">
        <v>0.6</v>
      </c>
      <c r="I19" s="47">
        <v>376</v>
      </c>
    </row>
    <row r="20" spans="1:9" ht="13.5" customHeight="1">
      <c r="A20" s="78"/>
      <c r="B20" s="16" t="s">
        <v>17</v>
      </c>
      <c r="C20" s="16">
        <v>20</v>
      </c>
      <c r="D20" s="16">
        <v>1.6</v>
      </c>
      <c r="E20" s="16">
        <v>0.2</v>
      </c>
      <c r="F20" s="16">
        <v>10</v>
      </c>
      <c r="G20" s="16">
        <v>49</v>
      </c>
      <c r="H20" s="16">
        <v>0</v>
      </c>
      <c r="I20" s="48">
        <v>480</v>
      </c>
    </row>
    <row r="21" spans="1:9" ht="13.5" customHeight="1">
      <c r="A21" s="44"/>
      <c r="B21" s="15" t="s">
        <v>18</v>
      </c>
      <c r="C21" s="16">
        <v>25</v>
      </c>
      <c r="D21" s="16">
        <v>1.9</v>
      </c>
      <c r="E21" s="16">
        <v>0.3</v>
      </c>
      <c r="F21" s="16">
        <v>8.8</v>
      </c>
      <c r="G21" s="16">
        <v>47.8</v>
      </c>
      <c r="H21" s="16">
        <v>0</v>
      </c>
      <c r="I21" s="48">
        <v>481</v>
      </c>
    </row>
    <row r="22" spans="1:9" ht="13.5" customHeight="1">
      <c r="A22" s="41"/>
      <c r="B22" s="12"/>
      <c r="C22" s="11"/>
      <c r="D22" s="61">
        <f>SUM(D15:D21)</f>
        <v>19.8</v>
      </c>
      <c r="E22" s="61">
        <f>SUM(E15:E21)</f>
        <v>14.1</v>
      </c>
      <c r="F22" s="61">
        <f>SUM(F15:F21)</f>
        <v>87.7</v>
      </c>
      <c r="G22" s="61">
        <f>SUM(G15:G21)</f>
        <v>549.9</v>
      </c>
      <c r="H22" s="61">
        <f>SUM(H15:H21)</f>
        <v>12.78</v>
      </c>
      <c r="I22" s="47"/>
    </row>
    <row r="23" spans="1:9" ht="13.5" customHeight="1">
      <c r="A23" s="41" t="s">
        <v>92</v>
      </c>
      <c r="B23" s="15" t="s">
        <v>100</v>
      </c>
      <c r="C23" s="16">
        <v>60</v>
      </c>
      <c r="D23" s="16">
        <v>3.5</v>
      </c>
      <c r="E23" s="16">
        <v>3.9</v>
      </c>
      <c r="F23" s="16">
        <v>28.9</v>
      </c>
      <c r="G23" s="16">
        <v>164</v>
      </c>
      <c r="H23" s="16">
        <v>0.25</v>
      </c>
      <c r="I23" s="47">
        <v>454</v>
      </c>
    </row>
    <row r="24" spans="1:9" ht="13.5" customHeight="1">
      <c r="A24" s="38"/>
      <c r="B24" s="10" t="s">
        <v>93</v>
      </c>
      <c r="C24" s="11">
        <v>200</v>
      </c>
      <c r="D24" s="14">
        <v>6</v>
      </c>
      <c r="E24" s="14">
        <v>5</v>
      </c>
      <c r="F24" s="14">
        <v>8</v>
      </c>
      <c r="G24" s="14">
        <v>106</v>
      </c>
      <c r="H24" s="14">
        <v>1.4</v>
      </c>
      <c r="I24" s="47">
        <v>401</v>
      </c>
    </row>
    <row r="25" spans="1:9" ht="13.5" customHeight="1">
      <c r="A25" s="51"/>
      <c r="B25" s="15"/>
      <c r="C25" s="16"/>
      <c r="D25" s="59">
        <f>SUM(D23:D24)</f>
        <v>9.5</v>
      </c>
      <c r="E25" s="59">
        <f>SUM(E23:E24)</f>
        <v>8.9</v>
      </c>
      <c r="F25" s="59">
        <f>SUM(F23:F24)</f>
        <v>36.9</v>
      </c>
      <c r="G25" s="59">
        <f>SUM(G23:G24)</f>
        <v>270</v>
      </c>
      <c r="H25" s="59">
        <f>SUM(H23:H24)</f>
        <v>1.65</v>
      </c>
      <c r="I25" s="48"/>
    </row>
    <row r="26" spans="1:9" ht="13.5" customHeight="1">
      <c r="A26" s="51"/>
      <c r="B26" s="15"/>
      <c r="C26" s="16"/>
      <c r="D26" s="59"/>
      <c r="E26" s="59"/>
      <c r="F26" s="59"/>
      <c r="G26" s="59"/>
      <c r="H26" s="16"/>
      <c r="I26" s="48"/>
    </row>
    <row r="27" spans="1:9" ht="13.5" customHeight="1">
      <c r="A27" s="51" t="s">
        <v>13</v>
      </c>
      <c r="B27" s="128" t="s">
        <v>21</v>
      </c>
      <c r="C27" s="83">
        <v>80</v>
      </c>
      <c r="D27" s="82">
        <v>7.5</v>
      </c>
      <c r="E27" s="82">
        <v>13.4</v>
      </c>
      <c r="F27" s="82">
        <v>1.5</v>
      </c>
      <c r="G27" s="82">
        <v>157</v>
      </c>
      <c r="H27" s="113">
        <v>0.15</v>
      </c>
      <c r="I27" s="58">
        <v>215</v>
      </c>
    </row>
    <row r="28" spans="1:9" ht="13.5" customHeight="1">
      <c r="A28" s="94"/>
      <c r="B28" s="79" t="s">
        <v>78</v>
      </c>
      <c r="C28" s="14" t="s">
        <v>136</v>
      </c>
      <c r="D28" s="11">
        <v>1.8</v>
      </c>
      <c r="E28" s="11">
        <v>3.5</v>
      </c>
      <c r="F28" s="11">
        <v>7.2</v>
      </c>
      <c r="G28" s="11">
        <v>69</v>
      </c>
      <c r="H28" s="46">
        <v>5</v>
      </c>
      <c r="I28" s="60">
        <v>320</v>
      </c>
    </row>
    <row r="29" spans="1:9" ht="13.5" customHeight="1">
      <c r="A29" s="38"/>
      <c r="B29" s="15" t="s">
        <v>20</v>
      </c>
      <c r="C29" s="16" t="s">
        <v>73</v>
      </c>
      <c r="D29" s="16">
        <v>0.06</v>
      </c>
      <c r="E29" s="16">
        <v>0.02</v>
      </c>
      <c r="F29" s="16">
        <v>10</v>
      </c>
      <c r="G29" s="16">
        <v>40</v>
      </c>
      <c r="H29" s="16">
        <v>0</v>
      </c>
      <c r="I29" s="48">
        <v>392</v>
      </c>
    </row>
    <row r="30" spans="1:9" ht="13.5" customHeight="1">
      <c r="A30" s="44"/>
      <c r="B30" s="15" t="s">
        <v>17</v>
      </c>
      <c r="C30" s="16">
        <v>20</v>
      </c>
      <c r="D30" s="16">
        <v>1.6</v>
      </c>
      <c r="E30" s="16">
        <v>0.2</v>
      </c>
      <c r="F30" s="16">
        <v>10</v>
      </c>
      <c r="G30" s="16">
        <v>49</v>
      </c>
      <c r="H30" s="16">
        <v>0</v>
      </c>
      <c r="I30" s="48">
        <v>480</v>
      </c>
    </row>
    <row r="31" spans="1:9" ht="13.5" customHeight="1">
      <c r="A31" s="44"/>
      <c r="B31" s="15" t="s">
        <v>18</v>
      </c>
      <c r="C31" s="16">
        <v>25</v>
      </c>
      <c r="D31" s="16">
        <v>1.9</v>
      </c>
      <c r="E31" s="16">
        <v>0.3</v>
      </c>
      <c r="F31" s="16">
        <v>8.8</v>
      </c>
      <c r="G31" s="16">
        <v>47.8</v>
      </c>
      <c r="H31" s="16">
        <v>0</v>
      </c>
      <c r="I31" s="48">
        <v>481</v>
      </c>
    </row>
    <row r="32" spans="1:9" ht="13.5" customHeight="1">
      <c r="A32" s="37"/>
      <c r="B32" s="15"/>
      <c r="C32" s="16"/>
      <c r="D32" s="59">
        <f>SUM(D27:D31)</f>
        <v>12.860000000000001</v>
      </c>
      <c r="E32" s="59">
        <f>SUM(E27:E31)</f>
        <v>17.419999999999998</v>
      </c>
      <c r="F32" s="59">
        <f>SUM(F27:F31)</f>
        <v>37.5</v>
      </c>
      <c r="G32" s="59">
        <f>SUM(G27:G31)</f>
        <v>362.8</v>
      </c>
      <c r="H32" s="59">
        <f>SUM(H27:H31)</f>
        <v>5.15</v>
      </c>
      <c r="I32" s="48"/>
    </row>
    <row r="33" spans="1:9" ht="13.5" customHeight="1">
      <c r="A33" s="51" t="s">
        <v>64</v>
      </c>
      <c r="B33" s="23"/>
      <c r="C33" s="24"/>
      <c r="D33" s="58">
        <f>D7+D8+D9+D10+D13+D15+D16+D17+D18+D19+D20+D21+D23+D24+D27+D28+D29+D30+D31</f>
        <v>58.080000000000005</v>
      </c>
      <c r="E33" s="58">
        <f>E7+E8+E9+E10+E13+E15+E16+E17+E18+E19+E20+E21+E23+E24+E27+E28+E29+E30+E31</f>
        <v>52.519999999999996</v>
      </c>
      <c r="F33" s="58">
        <f>F7+F8+F9+F10+F13+F15+F16+F17+F18+F19+F20+F21+F23+F24+F27+F28+F29+F30+F31</f>
        <v>247.70000000000005</v>
      </c>
      <c r="G33" s="58">
        <f>G7+G8+G9+G10+G13+G15+G16+G17+G18+G19+G20+G21+G23+G24+G27+G28+G29+G30+G31</f>
        <v>1698.1</v>
      </c>
      <c r="H33" s="58">
        <f>H7+H8+H9+H10+H13+H15+H16+H17+H18+H19+H20+H21+H23+H24+H27+H28+H29+H30+H31</f>
        <v>25.25</v>
      </c>
      <c r="I33" s="50"/>
    </row>
    <row r="34" ht="12.75" customHeight="1"/>
    <row r="35" spans="4:6" ht="12.75" customHeight="1">
      <c r="D35" s="91"/>
      <c r="E35" s="92"/>
      <c r="F35" s="91"/>
    </row>
  </sheetData>
  <sheetProtection selectLockedCells="1" selectUnlockedCells="1"/>
  <mergeCells count="2">
    <mergeCell ref="D2:F2"/>
    <mergeCell ref="D3:F3"/>
  </mergeCells>
  <printOptions/>
  <pageMargins left="0.5902777777777778" right="0.19652777777777777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B18" sqref="B18:I18"/>
    </sheetView>
  </sheetViews>
  <sheetFormatPr defaultColWidth="9.00390625" defaultRowHeight="12.75"/>
  <cols>
    <col min="1" max="1" width="17.75390625" style="0" customWidth="1"/>
    <col min="2" max="2" width="45.00390625" style="0" customWidth="1"/>
    <col min="3" max="3" width="10.00390625" style="0" customWidth="1"/>
    <col min="5" max="5" width="8.75390625" style="0" customWidth="1"/>
    <col min="6" max="6" width="8.25390625" style="0" customWidth="1"/>
    <col min="8" max="8" width="9.625" style="0" customWidth="1"/>
    <col min="9" max="9" width="11.125" style="0" customWidth="1"/>
    <col min="10" max="10" width="5.75390625" style="0" customWidth="1"/>
    <col min="11" max="11" width="6.75390625" style="0" customWidth="1"/>
    <col min="12" max="12" width="6.875" style="0" customWidth="1"/>
  </cols>
  <sheetData>
    <row r="1" spans="1:9" ht="13.5" customHeight="1">
      <c r="A1" s="1" t="s">
        <v>45</v>
      </c>
      <c r="B1" s="55" t="s">
        <v>41</v>
      </c>
      <c r="C1" s="52" t="s">
        <v>42</v>
      </c>
      <c r="D1" s="136" t="s">
        <v>0</v>
      </c>
      <c r="E1" s="136"/>
      <c r="F1" s="136"/>
      <c r="G1" s="1" t="s">
        <v>1</v>
      </c>
      <c r="H1" s="33" t="s">
        <v>38</v>
      </c>
      <c r="I1" s="45" t="s">
        <v>39</v>
      </c>
    </row>
    <row r="2" spans="1:9" ht="13.5" customHeight="1">
      <c r="A2" s="4"/>
      <c r="B2" s="56"/>
      <c r="C2" s="53" t="s">
        <v>43</v>
      </c>
      <c r="D2" s="137" t="s">
        <v>2</v>
      </c>
      <c r="E2" s="137"/>
      <c r="F2" s="137"/>
      <c r="G2" s="4" t="s">
        <v>3</v>
      </c>
      <c r="H2" s="35" t="s">
        <v>8</v>
      </c>
      <c r="I2" s="34" t="s">
        <v>40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54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5" t="s">
        <v>10</v>
      </c>
      <c r="C6" s="16">
        <v>10</v>
      </c>
      <c r="D6" s="16">
        <v>0.08</v>
      </c>
      <c r="E6" s="16">
        <v>7.3</v>
      </c>
      <c r="F6" s="16">
        <v>0.1</v>
      </c>
      <c r="G6" s="62">
        <v>66.1</v>
      </c>
      <c r="H6" s="16">
        <v>0</v>
      </c>
      <c r="I6" s="48">
        <v>6</v>
      </c>
    </row>
    <row r="7" spans="1:9" ht="13.5" customHeight="1">
      <c r="A7" s="103"/>
      <c r="B7" s="15" t="s">
        <v>14</v>
      </c>
      <c r="C7" s="16">
        <v>120</v>
      </c>
      <c r="D7" s="16">
        <v>4.2</v>
      </c>
      <c r="E7" s="16">
        <v>4.7</v>
      </c>
      <c r="F7" s="16">
        <v>23.2</v>
      </c>
      <c r="G7" s="16">
        <v>163</v>
      </c>
      <c r="H7" s="16">
        <v>0</v>
      </c>
      <c r="I7" s="59">
        <v>248</v>
      </c>
    </row>
    <row r="8" spans="1:9" ht="13.5" customHeight="1">
      <c r="A8" s="103"/>
      <c r="B8" s="81" t="s">
        <v>111</v>
      </c>
      <c r="C8" s="82">
        <v>40</v>
      </c>
      <c r="D8" s="83">
        <v>0.7</v>
      </c>
      <c r="E8" s="83">
        <v>0.7</v>
      </c>
      <c r="F8" s="83">
        <v>3.1</v>
      </c>
      <c r="G8" s="83">
        <v>36</v>
      </c>
      <c r="H8" s="14">
        <v>2.2</v>
      </c>
      <c r="I8" s="61">
        <v>76</v>
      </c>
    </row>
    <row r="9" spans="1:9" ht="13.5" customHeight="1">
      <c r="A9" s="40"/>
      <c r="B9" s="10" t="s">
        <v>35</v>
      </c>
      <c r="C9" s="14" t="s">
        <v>74</v>
      </c>
      <c r="D9" s="14">
        <v>0.12</v>
      </c>
      <c r="E9" s="14">
        <v>0.02</v>
      </c>
      <c r="F9" s="14">
        <v>10.2</v>
      </c>
      <c r="G9" s="14">
        <v>41</v>
      </c>
      <c r="H9" s="14">
        <v>2.8</v>
      </c>
      <c r="I9" s="61">
        <v>393</v>
      </c>
    </row>
    <row r="10" spans="1:9" ht="13.5" customHeight="1">
      <c r="A10" s="40"/>
      <c r="B10" s="15" t="s">
        <v>17</v>
      </c>
      <c r="C10" s="16">
        <v>35</v>
      </c>
      <c r="D10" s="16">
        <v>2.8</v>
      </c>
      <c r="E10" s="16">
        <v>0.35</v>
      </c>
      <c r="F10" s="16">
        <v>17.5</v>
      </c>
      <c r="G10" s="16">
        <v>85.8</v>
      </c>
      <c r="H10" s="16">
        <v>0</v>
      </c>
      <c r="I10" s="48">
        <v>480</v>
      </c>
    </row>
    <row r="11" spans="1:9" ht="13.5" customHeight="1">
      <c r="A11" s="41"/>
      <c r="B11" s="12"/>
      <c r="C11" s="13"/>
      <c r="D11" s="13">
        <f>SUM(D6:D10)</f>
        <v>7.9</v>
      </c>
      <c r="E11" s="13">
        <f>SUM(E6:E10)</f>
        <v>13.069999999999999</v>
      </c>
      <c r="F11" s="13">
        <f>SUM(F6:F10)</f>
        <v>54.1</v>
      </c>
      <c r="G11" s="13">
        <f>SUM(G6:G10)</f>
        <v>391.90000000000003</v>
      </c>
      <c r="H11" s="13">
        <f>SUM(H6:H10)</f>
        <v>5</v>
      </c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16</v>
      </c>
      <c r="B13" s="10" t="s">
        <v>123</v>
      </c>
      <c r="C13" s="14" t="s">
        <v>72</v>
      </c>
      <c r="D13" s="95">
        <v>1</v>
      </c>
      <c r="E13" s="95">
        <v>0</v>
      </c>
      <c r="F13" s="95">
        <v>20.2</v>
      </c>
      <c r="G13" s="95">
        <v>84</v>
      </c>
      <c r="H13" s="95">
        <v>4</v>
      </c>
      <c r="I13" s="47">
        <v>399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12</v>
      </c>
      <c r="B15" s="10" t="s">
        <v>27</v>
      </c>
      <c r="C15" s="14" t="s">
        <v>125</v>
      </c>
      <c r="D15" s="14">
        <v>2</v>
      </c>
      <c r="E15" s="14">
        <v>5.8</v>
      </c>
      <c r="F15" s="14">
        <v>11.9</v>
      </c>
      <c r="G15" s="14">
        <v>109</v>
      </c>
      <c r="H15" s="14">
        <v>8.5</v>
      </c>
      <c r="I15" s="61">
        <v>99</v>
      </c>
    </row>
    <row r="16" spans="1:9" ht="13.5" customHeight="1">
      <c r="A16" s="63"/>
      <c r="B16" s="10" t="s">
        <v>76</v>
      </c>
      <c r="C16" s="11">
        <v>70</v>
      </c>
      <c r="D16" s="14">
        <v>10.2</v>
      </c>
      <c r="E16" s="14">
        <v>9.5</v>
      </c>
      <c r="F16" s="14">
        <v>6.3</v>
      </c>
      <c r="G16" s="14">
        <v>151.4</v>
      </c>
      <c r="H16" s="14">
        <v>0.26</v>
      </c>
      <c r="I16" s="61">
        <v>308</v>
      </c>
    </row>
    <row r="17" spans="1:9" ht="13.5" customHeight="1">
      <c r="A17" s="44"/>
      <c r="B17" s="79" t="s">
        <v>77</v>
      </c>
      <c r="C17" s="11">
        <v>100</v>
      </c>
      <c r="D17" s="14">
        <v>2.4</v>
      </c>
      <c r="E17" s="14">
        <v>2.9</v>
      </c>
      <c r="F17" s="14">
        <v>24.4</v>
      </c>
      <c r="G17" s="14">
        <v>133</v>
      </c>
      <c r="H17" s="14">
        <v>0</v>
      </c>
      <c r="I17" s="61">
        <v>316</v>
      </c>
    </row>
    <row r="18" spans="1:9" ht="13.5" customHeight="1">
      <c r="A18" s="106"/>
      <c r="B18" s="10" t="s">
        <v>119</v>
      </c>
      <c r="C18" s="14">
        <v>80</v>
      </c>
      <c r="D18" s="11">
        <v>0.8</v>
      </c>
      <c r="E18" s="11">
        <v>1.5</v>
      </c>
      <c r="F18" s="11">
        <v>4.1</v>
      </c>
      <c r="G18" s="11">
        <v>34.3</v>
      </c>
      <c r="H18" s="11">
        <v>0.7</v>
      </c>
      <c r="I18" s="47">
        <v>59</v>
      </c>
    </row>
    <row r="19" spans="1:9" ht="13.5" customHeight="1">
      <c r="A19" s="43"/>
      <c r="B19" s="10" t="s">
        <v>31</v>
      </c>
      <c r="C19" s="14">
        <v>200</v>
      </c>
      <c r="D19" s="14">
        <v>0.4</v>
      </c>
      <c r="E19" s="14">
        <v>0.2</v>
      </c>
      <c r="F19" s="14">
        <v>27.8</v>
      </c>
      <c r="G19" s="14">
        <v>113</v>
      </c>
      <c r="H19" s="14">
        <v>0.6</v>
      </c>
      <c r="I19" s="47">
        <v>376</v>
      </c>
    </row>
    <row r="20" spans="1:9" ht="13.5" customHeight="1">
      <c r="A20" s="44"/>
      <c r="B20" s="15" t="s">
        <v>17</v>
      </c>
      <c r="C20" s="16">
        <v>20</v>
      </c>
      <c r="D20" s="16">
        <v>1.6</v>
      </c>
      <c r="E20" s="16">
        <v>0.2</v>
      </c>
      <c r="F20" s="16">
        <v>10</v>
      </c>
      <c r="G20" s="16">
        <v>49</v>
      </c>
      <c r="H20" s="16">
        <v>0</v>
      </c>
      <c r="I20" s="48">
        <v>480</v>
      </c>
    </row>
    <row r="21" spans="1:9" ht="13.5" customHeight="1">
      <c r="A21" s="44"/>
      <c r="B21" s="15" t="s">
        <v>18</v>
      </c>
      <c r="C21" s="16">
        <v>25</v>
      </c>
      <c r="D21" s="16">
        <v>1.9</v>
      </c>
      <c r="E21" s="16">
        <v>0.3</v>
      </c>
      <c r="F21" s="16">
        <v>8.8</v>
      </c>
      <c r="G21" s="16">
        <v>47.8</v>
      </c>
      <c r="H21" s="16">
        <v>0</v>
      </c>
      <c r="I21" s="48">
        <v>481</v>
      </c>
    </row>
    <row r="22" spans="1:9" ht="13.5" customHeight="1">
      <c r="A22" s="41"/>
      <c r="B22" s="12"/>
      <c r="C22" s="11"/>
      <c r="D22" s="61">
        <f>SUM(D15:D21)</f>
        <v>19.3</v>
      </c>
      <c r="E22" s="61">
        <f>SUM(E15:E21)</f>
        <v>20.4</v>
      </c>
      <c r="F22" s="61">
        <f>SUM(F15:F21)</f>
        <v>93.3</v>
      </c>
      <c r="G22" s="61">
        <f>SUM(G15:G21)</f>
        <v>637.5</v>
      </c>
      <c r="H22" s="61">
        <f>SUM(H15:H21)</f>
        <v>10.059999999999999</v>
      </c>
      <c r="I22" s="47"/>
    </row>
    <row r="23" spans="1:9" ht="13.5" customHeight="1">
      <c r="A23" s="41"/>
      <c r="B23" s="12"/>
      <c r="C23" s="11"/>
      <c r="D23" s="61"/>
      <c r="E23" s="61"/>
      <c r="F23" s="61"/>
      <c r="G23" s="61"/>
      <c r="H23" s="14"/>
      <c r="I23" s="47"/>
    </row>
    <row r="24" spans="1:9" ht="13.5" customHeight="1">
      <c r="A24" s="41" t="s">
        <v>92</v>
      </c>
      <c r="B24" s="10" t="s">
        <v>53</v>
      </c>
      <c r="C24" s="14">
        <v>80</v>
      </c>
      <c r="D24" s="11">
        <v>15</v>
      </c>
      <c r="E24" s="11">
        <v>10.1</v>
      </c>
      <c r="F24" s="11">
        <v>9.1</v>
      </c>
      <c r="G24" s="11">
        <v>187.2</v>
      </c>
      <c r="H24" s="11">
        <v>0.2</v>
      </c>
      <c r="I24" s="47">
        <v>231</v>
      </c>
    </row>
    <row r="25" spans="1:9" ht="13.5" customHeight="1">
      <c r="A25" s="104"/>
      <c r="B25" s="10" t="s">
        <v>52</v>
      </c>
      <c r="C25" s="14">
        <v>20</v>
      </c>
      <c r="D25" s="11">
        <v>0.4</v>
      </c>
      <c r="E25" s="11">
        <v>0.8</v>
      </c>
      <c r="F25" s="11">
        <v>2.6</v>
      </c>
      <c r="G25" s="11">
        <v>20.3</v>
      </c>
      <c r="H25" s="11">
        <v>0.1</v>
      </c>
      <c r="I25" s="47">
        <v>351</v>
      </c>
    </row>
    <row r="26" spans="1:9" ht="13.5" customHeight="1">
      <c r="A26" s="38"/>
      <c r="B26" s="10" t="s">
        <v>93</v>
      </c>
      <c r="C26" s="11">
        <v>200</v>
      </c>
      <c r="D26" s="14">
        <v>6</v>
      </c>
      <c r="E26" s="14">
        <v>5</v>
      </c>
      <c r="F26" s="14">
        <v>8</v>
      </c>
      <c r="G26" s="14">
        <v>106</v>
      </c>
      <c r="H26" s="14">
        <v>1.4</v>
      </c>
      <c r="I26" s="47">
        <v>401</v>
      </c>
    </row>
    <row r="27" spans="1:9" ht="13.5" customHeight="1">
      <c r="A27" s="51"/>
      <c r="B27" s="15"/>
      <c r="C27" s="16"/>
      <c r="D27" s="59">
        <f>SUM(D24:D26)</f>
        <v>21.4</v>
      </c>
      <c r="E27" s="59">
        <f>SUM(E24:E26)</f>
        <v>15.9</v>
      </c>
      <c r="F27" s="59">
        <f>SUM(F24:F26)</f>
        <v>19.7</v>
      </c>
      <c r="G27" s="59">
        <f>SUM(G24:G26)</f>
        <v>313.5</v>
      </c>
      <c r="H27" s="59">
        <f>SUM(H24:H26)</f>
        <v>1.7</v>
      </c>
      <c r="I27" s="48"/>
    </row>
    <row r="28" spans="1:9" ht="13.5" customHeight="1">
      <c r="A28" s="43"/>
      <c r="B28" s="20"/>
      <c r="C28" s="21"/>
      <c r="D28" s="21"/>
      <c r="E28" s="21"/>
      <c r="F28" s="21"/>
      <c r="G28" s="46"/>
      <c r="H28" s="46"/>
      <c r="I28" s="60"/>
    </row>
    <row r="29" spans="1:9" ht="13.5" customHeight="1">
      <c r="A29" s="51" t="s">
        <v>13</v>
      </c>
      <c r="B29" s="10" t="s">
        <v>82</v>
      </c>
      <c r="C29" s="16" t="s">
        <v>83</v>
      </c>
      <c r="D29" s="16">
        <v>10.6</v>
      </c>
      <c r="E29" s="16">
        <v>5.7</v>
      </c>
      <c r="F29" s="16">
        <v>12.5</v>
      </c>
      <c r="G29" s="16">
        <v>143</v>
      </c>
      <c r="H29" s="16">
        <v>0.4</v>
      </c>
      <c r="I29" s="59" t="s">
        <v>84</v>
      </c>
    </row>
    <row r="30" spans="1:9" ht="13.5" customHeight="1">
      <c r="A30" s="88"/>
      <c r="B30" s="10" t="s">
        <v>139</v>
      </c>
      <c r="C30" s="14" t="s">
        <v>140</v>
      </c>
      <c r="D30" s="14">
        <v>2.3</v>
      </c>
      <c r="E30" s="14">
        <v>3.5</v>
      </c>
      <c r="F30" s="14">
        <v>18.4</v>
      </c>
      <c r="G30" s="14">
        <v>114</v>
      </c>
      <c r="H30" s="14">
        <v>16.8</v>
      </c>
      <c r="I30" s="61">
        <v>318</v>
      </c>
    </row>
    <row r="31" spans="1:9" ht="13.5" customHeight="1">
      <c r="A31" s="107"/>
      <c r="B31" s="134" t="s">
        <v>116</v>
      </c>
      <c r="C31" s="27">
        <v>200</v>
      </c>
      <c r="D31" s="135">
        <v>0.1</v>
      </c>
      <c r="E31" s="135">
        <v>0.1</v>
      </c>
      <c r="F31" s="135">
        <v>22.8</v>
      </c>
      <c r="G31" s="135">
        <v>92.4</v>
      </c>
      <c r="H31" s="16">
        <v>0.2</v>
      </c>
      <c r="I31" s="59">
        <v>383</v>
      </c>
    </row>
    <row r="32" spans="1:9" ht="13.5" customHeight="1">
      <c r="A32" s="44"/>
      <c r="B32" s="15" t="s">
        <v>17</v>
      </c>
      <c r="C32" s="16">
        <v>20</v>
      </c>
      <c r="D32" s="16">
        <v>1.6</v>
      </c>
      <c r="E32" s="16">
        <v>0.2</v>
      </c>
      <c r="F32" s="16">
        <v>10</v>
      </c>
      <c r="G32" s="16">
        <v>49</v>
      </c>
      <c r="H32" s="16">
        <v>0</v>
      </c>
      <c r="I32" s="48">
        <v>480</v>
      </c>
    </row>
    <row r="33" spans="1:9" ht="13.5" customHeight="1">
      <c r="A33" s="44"/>
      <c r="B33" s="116" t="s">
        <v>18</v>
      </c>
      <c r="C33" s="16">
        <v>20</v>
      </c>
      <c r="D33" s="16">
        <v>1.52</v>
      </c>
      <c r="E33" s="16">
        <v>0.24</v>
      </c>
      <c r="F33" s="16">
        <v>7</v>
      </c>
      <c r="G33" s="16">
        <v>38.2</v>
      </c>
      <c r="H33" s="16">
        <v>0</v>
      </c>
      <c r="I33" s="48">
        <v>481</v>
      </c>
    </row>
    <row r="34" spans="1:9" ht="13.5" customHeight="1">
      <c r="A34" s="40"/>
      <c r="B34" s="23"/>
      <c r="C34" s="24"/>
      <c r="D34" s="58">
        <f>SUM(D28:D33)</f>
        <v>16.119999999999997</v>
      </c>
      <c r="E34" s="58">
        <f>SUM(E28:E33)</f>
        <v>9.739999999999998</v>
      </c>
      <c r="F34" s="58">
        <f>SUM(F28:F33)</f>
        <v>70.7</v>
      </c>
      <c r="G34" s="58">
        <f>SUM(G28:G33)</f>
        <v>436.59999999999997</v>
      </c>
      <c r="H34" s="58">
        <f>SUM(H28:H33)</f>
        <v>17.4</v>
      </c>
      <c r="I34" s="50"/>
    </row>
    <row r="35" spans="1:9" ht="13.5" customHeight="1">
      <c r="A35" s="51" t="s">
        <v>65</v>
      </c>
      <c r="B35" s="23"/>
      <c r="C35" s="24"/>
      <c r="D35" s="58">
        <f>D6+D7+D8+D9+D10+D13+D15+D16+D17+D18+D19+D20+D21+D24+D25+D26+D29+D28++D30+D31+D32+D33</f>
        <v>65.72</v>
      </c>
      <c r="E35" s="58">
        <f>E6+E7+E8+E9+E10+E13+E15+E16+E17+E18+E19+E20+E21+E24+E25+E26+E29+E28++E30+E31+E32+E33</f>
        <v>59.11000000000001</v>
      </c>
      <c r="F35" s="58">
        <f>F6+F7+F8+F9+F10+F13+F15+F16+F17+F18+F19+F20+F21+F24+F25+F26+F29+F28++F30+F31+F32+F33</f>
        <v>258</v>
      </c>
      <c r="G35" s="58">
        <f>G6+G7+G8+G9+G10+G13+G15+G16+G17+G18+G19+G20+G21+G24+G25+G26+G29+G28++G30+G31+G32+G33</f>
        <v>1863.5</v>
      </c>
      <c r="H35" s="58">
        <f>H6+H7+H8+H9+H10+H13+H15+H16+H17+H18+H19+H20+H21+H24+H25+H26+H29+H28++H30+H31+H32+H33</f>
        <v>38.160000000000004</v>
      </c>
      <c r="I35" s="50"/>
    </row>
    <row r="36" ht="12.75" customHeight="1"/>
    <row r="37" spans="4:6" ht="12.75" customHeight="1">
      <c r="D37" s="92"/>
      <c r="E37" s="92"/>
      <c r="F37" s="92"/>
    </row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A28" sqref="A28:I28"/>
    </sheetView>
  </sheetViews>
  <sheetFormatPr defaultColWidth="9.00390625" defaultRowHeight="12.75"/>
  <cols>
    <col min="1" max="1" width="17.875" style="0" customWidth="1"/>
    <col min="2" max="2" width="46.375" style="0" customWidth="1"/>
    <col min="3" max="3" width="10.125" style="0" customWidth="1"/>
    <col min="4" max="4" width="7.25390625" style="0" customWidth="1"/>
    <col min="5" max="5" width="7.625" style="0" customWidth="1"/>
    <col min="6" max="6" width="7.125" style="0" customWidth="1"/>
    <col min="8" max="8" width="8.625" style="0" customWidth="1"/>
    <col min="9" max="9" width="10.625" style="0" customWidth="1"/>
    <col min="10" max="10" width="7.75390625" style="0" customWidth="1"/>
    <col min="11" max="11" width="7.125" style="0" customWidth="1"/>
    <col min="12" max="12" width="6.75390625" style="0" customWidth="1"/>
  </cols>
  <sheetData>
    <row r="1" spans="1:9" ht="13.5" customHeight="1">
      <c r="A1" s="1" t="s">
        <v>45</v>
      </c>
      <c r="B1" s="55" t="s">
        <v>41</v>
      </c>
      <c r="C1" s="52" t="s">
        <v>42</v>
      </c>
      <c r="D1" s="136" t="s">
        <v>0</v>
      </c>
      <c r="E1" s="136"/>
      <c r="F1" s="136"/>
      <c r="G1" s="1" t="s">
        <v>1</v>
      </c>
      <c r="H1" s="33" t="s">
        <v>38</v>
      </c>
      <c r="I1" s="45" t="s">
        <v>39</v>
      </c>
    </row>
    <row r="2" spans="1:9" ht="13.5" customHeight="1">
      <c r="A2" s="4"/>
      <c r="B2" s="56"/>
      <c r="C2" s="53" t="s">
        <v>43</v>
      </c>
      <c r="D2" s="137" t="s">
        <v>2</v>
      </c>
      <c r="E2" s="137"/>
      <c r="F2" s="137"/>
      <c r="G2" s="4" t="s">
        <v>3</v>
      </c>
      <c r="H2" s="35" t="s">
        <v>8</v>
      </c>
      <c r="I2" s="34" t="s">
        <v>40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56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6" t="s">
        <v>22</v>
      </c>
      <c r="C6" s="16">
        <v>10</v>
      </c>
      <c r="D6" s="16">
        <v>2.32</v>
      </c>
      <c r="E6" s="16">
        <v>3</v>
      </c>
      <c r="F6" s="16">
        <v>0</v>
      </c>
      <c r="G6" s="16">
        <v>36</v>
      </c>
      <c r="H6" s="16">
        <v>0.07</v>
      </c>
      <c r="I6" s="59">
        <v>7</v>
      </c>
    </row>
    <row r="7" spans="1:9" ht="13.5" customHeight="1">
      <c r="A7" s="105"/>
      <c r="B7" s="10" t="s">
        <v>127</v>
      </c>
      <c r="C7" s="16" t="s">
        <v>90</v>
      </c>
      <c r="D7" s="16">
        <v>8</v>
      </c>
      <c r="E7" s="16">
        <v>8.2</v>
      </c>
      <c r="F7" s="16">
        <v>34.5</v>
      </c>
      <c r="G7" s="16">
        <v>243.4</v>
      </c>
      <c r="H7" s="32">
        <v>1.1</v>
      </c>
      <c r="I7" s="65">
        <v>185</v>
      </c>
    </row>
    <row r="8" spans="1:9" ht="13.5" customHeight="1">
      <c r="A8" s="40"/>
      <c r="B8" s="15" t="s">
        <v>24</v>
      </c>
      <c r="C8" s="16">
        <v>200</v>
      </c>
      <c r="D8" s="16">
        <v>3.1</v>
      </c>
      <c r="E8" s="16">
        <v>2.7</v>
      </c>
      <c r="F8" s="16">
        <v>16</v>
      </c>
      <c r="G8" s="16">
        <v>101</v>
      </c>
      <c r="H8" s="16">
        <v>1.3</v>
      </c>
      <c r="I8" s="59">
        <v>395</v>
      </c>
    </row>
    <row r="9" spans="1:9" ht="13.5" customHeight="1">
      <c r="A9" s="40"/>
      <c r="B9" s="15" t="s">
        <v>17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1"/>
      <c r="B10" s="12"/>
      <c r="C10" s="13"/>
      <c r="D10" s="13">
        <f>SUM(D6:D9)</f>
        <v>15.82</v>
      </c>
      <c r="E10" s="13">
        <f>SUM(E6:E9)</f>
        <v>14.2</v>
      </c>
      <c r="F10" s="13">
        <f>SUM(F6:F9)</f>
        <v>65.5</v>
      </c>
      <c r="G10" s="13">
        <f>SUM(G6:G9)</f>
        <v>453.9</v>
      </c>
      <c r="H10" s="13">
        <f>SUM(H6:H9)</f>
        <v>2.47</v>
      </c>
      <c r="I10" s="47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16</v>
      </c>
      <c r="B12" s="10" t="s">
        <v>19</v>
      </c>
      <c r="C12" s="14" t="s">
        <v>87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 t="s">
        <v>12</v>
      </c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/>
      <c r="B14" s="17" t="s">
        <v>115</v>
      </c>
      <c r="C14" s="11">
        <v>20</v>
      </c>
      <c r="D14" s="14">
        <v>0.13</v>
      </c>
      <c r="E14" s="14">
        <v>0.02</v>
      </c>
      <c r="F14" s="14">
        <v>0.33</v>
      </c>
      <c r="G14" s="14">
        <v>2.6</v>
      </c>
      <c r="H14" s="14">
        <v>1</v>
      </c>
      <c r="I14" s="47">
        <v>70</v>
      </c>
    </row>
    <row r="15" spans="1:9" ht="13.5" customHeight="1">
      <c r="A15" s="43"/>
      <c r="B15" s="14" t="s">
        <v>29</v>
      </c>
      <c r="C15" s="14" t="s">
        <v>125</v>
      </c>
      <c r="D15" s="14">
        <v>2.9</v>
      </c>
      <c r="E15" s="14">
        <v>6.3</v>
      </c>
      <c r="F15" s="14">
        <v>15.2</v>
      </c>
      <c r="G15" s="14">
        <v>135.9</v>
      </c>
      <c r="H15" s="14">
        <v>10</v>
      </c>
      <c r="I15" s="61">
        <v>82</v>
      </c>
    </row>
    <row r="16" spans="1:9" ht="13.5" customHeight="1">
      <c r="A16" s="43"/>
      <c r="B16" s="67" t="s">
        <v>143</v>
      </c>
      <c r="C16" s="25">
        <v>70</v>
      </c>
      <c r="D16" s="46">
        <v>16.45</v>
      </c>
      <c r="E16" s="46">
        <v>5.4</v>
      </c>
      <c r="F16" s="46">
        <v>0.77</v>
      </c>
      <c r="G16" s="46">
        <v>117.2</v>
      </c>
      <c r="H16" s="46">
        <v>0.14</v>
      </c>
      <c r="I16" s="64">
        <v>290</v>
      </c>
    </row>
    <row r="17" spans="1:9" ht="13.5" customHeight="1">
      <c r="A17" s="104"/>
      <c r="B17" s="31" t="s">
        <v>144</v>
      </c>
      <c r="C17" s="27">
        <v>150</v>
      </c>
      <c r="D17" s="16">
        <v>3.3</v>
      </c>
      <c r="E17" s="16">
        <v>5.1</v>
      </c>
      <c r="F17" s="16">
        <v>18.2</v>
      </c>
      <c r="G17" s="16">
        <v>132</v>
      </c>
      <c r="H17" s="16">
        <v>15.6</v>
      </c>
      <c r="I17" s="59">
        <v>126</v>
      </c>
    </row>
    <row r="18" spans="1:9" ht="13.5" customHeight="1">
      <c r="A18" s="37"/>
      <c r="B18" s="116" t="s">
        <v>117</v>
      </c>
      <c r="C18" s="16">
        <v>200</v>
      </c>
      <c r="D18" s="16">
        <v>0.66</v>
      </c>
      <c r="E18" s="16">
        <v>0.3</v>
      </c>
      <c r="F18" s="16">
        <v>20.7</v>
      </c>
      <c r="G18" s="16">
        <v>87.7</v>
      </c>
      <c r="H18" s="16">
        <v>100</v>
      </c>
      <c r="I18" s="48">
        <v>398</v>
      </c>
    </row>
    <row r="19" spans="1:9" ht="13.5" customHeight="1">
      <c r="A19" s="44"/>
      <c r="B19" s="15" t="s">
        <v>17</v>
      </c>
      <c r="C19" s="16">
        <v>20</v>
      </c>
      <c r="D19" s="16">
        <v>1.6</v>
      </c>
      <c r="E19" s="16">
        <v>0.2</v>
      </c>
      <c r="F19" s="16">
        <v>10</v>
      </c>
      <c r="G19" s="16">
        <v>49</v>
      </c>
      <c r="H19" s="16">
        <v>0</v>
      </c>
      <c r="I19" s="48">
        <v>480</v>
      </c>
    </row>
    <row r="20" spans="1:9" ht="13.5" customHeight="1">
      <c r="A20" s="44"/>
      <c r="B20" s="15" t="s">
        <v>18</v>
      </c>
      <c r="C20" s="16">
        <v>25</v>
      </c>
      <c r="D20" s="16">
        <v>1.9</v>
      </c>
      <c r="E20" s="16">
        <v>0.3</v>
      </c>
      <c r="F20" s="16">
        <v>8.8</v>
      </c>
      <c r="G20" s="16">
        <v>47.8</v>
      </c>
      <c r="H20" s="16">
        <v>0</v>
      </c>
      <c r="I20" s="48">
        <v>481</v>
      </c>
    </row>
    <row r="21" spans="1:9" ht="13.5" customHeight="1">
      <c r="A21" s="117"/>
      <c r="B21" s="122"/>
      <c r="C21" s="25"/>
      <c r="D21" s="64">
        <f>SUM(D14:D20)</f>
        <v>26.94</v>
      </c>
      <c r="E21" s="64">
        <f>SUM(E14:E20)</f>
        <v>17.62</v>
      </c>
      <c r="F21" s="64">
        <f>SUM(F14:F20)</f>
        <v>74</v>
      </c>
      <c r="G21" s="64">
        <f>SUM(G14:G20)</f>
        <v>572.1999999999999</v>
      </c>
      <c r="H21" s="64">
        <f>SUM(H14:H20)</f>
        <v>126.74000000000001</v>
      </c>
      <c r="I21" s="49"/>
    </row>
    <row r="22" spans="1:9" ht="13.5" customHeight="1">
      <c r="A22" s="51"/>
      <c r="B22" s="125"/>
      <c r="C22" s="27"/>
      <c r="D22" s="59"/>
      <c r="E22" s="59"/>
      <c r="F22" s="59"/>
      <c r="G22" s="59"/>
      <c r="H22" s="59"/>
      <c r="I22" s="48"/>
    </row>
    <row r="23" spans="1:9" ht="13.5" customHeight="1">
      <c r="A23" s="121" t="s">
        <v>92</v>
      </c>
      <c r="B23" s="123" t="s">
        <v>95</v>
      </c>
      <c r="C23" s="124">
        <v>60</v>
      </c>
      <c r="D23" s="124">
        <v>3.9</v>
      </c>
      <c r="E23" s="124">
        <v>2.6</v>
      </c>
      <c r="F23" s="124">
        <v>37.8</v>
      </c>
      <c r="G23" s="124">
        <v>190</v>
      </c>
      <c r="H23" s="24">
        <v>0.07</v>
      </c>
      <c r="I23" s="100">
        <v>458</v>
      </c>
    </row>
    <row r="24" spans="1:9" ht="13.5" customHeight="1">
      <c r="A24" s="96"/>
      <c r="B24" s="119" t="s">
        <v>97</v>
      </c>
      <c r="C24" s="25">
        <v>200</v>
      </c>
      <c r="D24" s="46">
        <v>6</v>
      </c>
      <c r="E24" s="46">
        <v>5</v>
      </c>
      <c r="F24" s="46">
        <v>8.4</v>
      </c>
      <c r="G24" s="46">
        <v>102</v>
      </c>
      <c r="H24" s="46">
        <v>1.4</v>
      </c>
      <c r="I24" s="49">
        <v>401</v>
      </c>
    </row>
    <row r="25" spans="1:9" ht="13.5" customHeight="1">
      <c r="A25" s="15"/>
      <c r="B25" s="116"/>
      <c r="C25" s="16"/>
      <c r="D25" s="59">
        <f>SUM(D23:D24)</f>
        <v>9.9</v>
      </c>
      <c r="E25" s="59">
        <f>SUM(E23:E24)</f>
        <v>7.6</v>
      </c>
      <c r="F25" s="59">
        <f>SUM(F23:F24)</f>
        <v>46.199999999999996</v>
      </c>
      <c r="G25" s="59">
        <f>SUM(G23:G24)</f>
        <v>292</v>
      </c>
      <c r="H25" s="59">
        <f>SUM(H23:H24)</f>
        <v>1.47</v>
      </c>
      <c r="I25" s="48"/>
    </row>
    <row r="26" spans="1:9" ht="13.5" customHeight="1">
      <c r="A26" s="51"/>
      <c r="B26" s="116"/>
      <c r="C26" s="27"/>
      <c r="D26" s="16"/>
      <c r="E26" s="16"/>
      <c r="F26" s="16"/>
      <c r="G26" s="16"/>
      <c r="H26" s="16"/>
      <c r="I26" s="48"/>
    </row>
    <row r="27" spans="1:9" ht="13.5" customHeight="1">
      <c r="A27" s="51" t="s">
        <v>13</v>
      </c>
      <c r="B27" s="79" t="s">
        <v>21</v>
      </c>
      <c r="C27" s="14">
        <v>80</v>
      </c>
      <c r="D27" s="11">
        <v>7.5</v>
      </c>
      <c r="E27" s="11">
        <v>9.8</v>
      </c>
      <c r="F27" s="11">
        <v>1.5</v>
      </c>
      <c r="G27" s="11">
        <v>124</v>
      </c>
      <c r="H27" s="29">
        <v>0.15</v>
      </c>
      <c r="I27" s="59">
        <v>215</v>
      </c>
    </row>
    <row r="28" spans="1:9" ht="13.5" customHeight="1">
      <c r="A28" s="107"/>
      <c r="B28" s="15" t="s">
        <v>145</v>
      </c>
      <c r="C28" s="16">
        <v>130</v>
      </c>
      <c r="D28" s="27">
        <v>1.6</v>
      </c>
      <c r="E28" s="27">
        <v>3.9</v>
      </c>
      <c r="F28" s="27">
        <v>13.2</v>
      </c>
      <c r="G28" s="27">
        <v>93.7</v>
      </c>
      <c r="H28" s="16">
        <v>3.3</v>
      </c>
      <c r="I28" s="59">
        <v>345</v>
      </c>
    </row>
    <row r="29" spans="1:9" ht="13.5" customHeight="1">
      <c r="A29" s="120"/>
      <c r="B29" s="15" t="s">
        <v>20</v>
      </c>
      <c r="C29" s="16" t="s">
        <v>73</v>
      </c>
      <c r="D29" s="16">
        <v>0.06</v>
      </c>
      <c r="E29" s="16">
        <v>0.02</v>
      </c>
      <c r="F29" s="16">
        <v>10</v>
      </c>
      <c r="G29" s="16">
        <v>40</v>
      </c>
      <c r="H29" s="16">
        <v>0</v>
      </c>
      <c r="I29" s="48">
        <v>392</v>
      </c>
    </row>
    <row r="30" spans="1:9" ht="13.5" customHeight="1">
      <c r="A30" s="44"/>
      <c r="B30" s="15" t="s">
        <v>17</v>
      </c>
      <c r="C30" s="16">
        <v>20</v>
      </c>
      <c r="D30" s="16">
        <v>1.6</v>
      </c>
      <c r="E30" s="16">
        <v>0.2</v>
      </c>
      <c r="F30" s="16">
        <v>10</v>
      </c>
      <c r="G30" s="16">
        <v>49</v>
      </c>
      <c r="H30" s="16">
        <v>0</v>
      </c>
      <c r="I30" s="48">
        <v>480</v>
      </c>
    </row>
    <row r="31" spans="1:9" ht="13.5" customHeight="1">
      <c r="A31" s="44"/>
      <c r="B31" s="15" t="s">
        <v>18</v>
      </c>
      <c r="C31" s="16">
        <v>25</v>
      </c>
      <c r="D31" s="16">
        <v>1.9</v>
      </c>
      <c r="E31" s="16">
        <v>0.3</v>
      </c>
      <c r="F31" s="16">
        <v>8.8</v>
      </c>
      <c r="G31" s="16">
        <v>47.8</v>
      </c>
      <c r="H31" s="16">
        <v>0</v>
      </c>
      <c r="I31" s="48">
        <v>481</v>
      </c>
    </row>
    <row r="32" spans="1:9" ht="13.5" customHeight="1">
      <c r="A32" s="44"/>
      <c r="B32" s="23"/>
      <c r="C32" s="24"/>
      <c r="D32" s="58">
        <f>SUM(D27:D31)</f>
        <v>12.66</v>
      </c>
      <c r="E32" s="58">
        <f>SUM(E27:E31)</f>
        <v>14.22</v>
      </c>
      <c r="F32" s="58">
        <f>SUM(F27:F31)</f>
        <v>43.5</v>
      </c>
      <c r="G32" s="58">
        <f>SUM(G27:G31)</f>
        <v>354.5</v>
      </c>
      <c r="H32" s="58">
        <f>SUM(H27:H31)</f>
        <v>3.4499999999999997</v>
      </c>
      <c r="I32" s="24"/>
    </row>
    <row r="33" spans="1:9" ht="13.5" customHeight="1">
      <c r="A33" s="51" t="s">
        <v>66</v>
      </c>
      <c r="B33" s="23"/>
      <c r="C33" s="24"/>
      <c r="D33" s="58">
        <f>D6+D7+D8+D9+D12++D15+D16+D17+D18+D19+D20+D23+D24+D27+D28+D29+D30+D31</f>
        <v>65.69</v>
      </c>
      <c r="E33" s="58">
        <f>E6+E7+E8+E9+E12++E15+E16+E17+E18+E19+E20+E23+E24+E27+E28+E29+E30+E31</f>
        <v>54.120000000000005</v>
      </c>
      <c r="F33" s="58">
        <f>F6+F7+F8+F9+F12++F15+F16+F17+F18+F19+F20+F23+F24+F27+F28+F29+F30+F31</f>
        <v>240.67</v>
      </c>
      <c r="G33" s="58">
        <f>G6+G7+G8+G9+G12++G15+G16+G17+G18+G19+G20+G23+G24+G27+G28+G29+G30+G31</f>
        <v>1723</v>
      </c>
      <c r="H33" s="58">
        <f>H6+H7+H8+H9+H12++H15+H16+H17+H18+H19+H20+H23+H24+H27+H28+H29+H30+H31</f>
        <v>145.13000000000002</v>
      </c>
      <c r="I33" s="50"/>
    </row>
    <row r="34" ht="12.75" customHeight="1"/>
    <row r="35" spans="4:6" ht="12.75" customHeight="1">
      <c r="D35" s="92"/>
      <c r="E35" s="92"/>
      <c r="F35" s="92"/>
    </row>
  </sheetData>
  <sheetProtection/>
  <mergeCells count="2">
    <mergeCell ref="D1:F1"/>
    <mergeCell ref="D2:F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7">
      <selection activeCell="A36" sqref="A36"/>
    </sheetView>
  </sheetViews>
  <sheetFormatPr defaultColWidth="9.00390625" defaultRowHeight="12.75"/>
  <cols>
    <col min="1" max="1" width="15.00390625" style="0" customWidth="1"/>
    <col min="2" max="2" width="51.25390625" style="0" customWidth="1"/>
    <col min="3" max="3" width="11.00390625" style="0" customWidth="1"/>
    <col min="4" max="4" width="8.75390625" style="0" customWidth="1"/>
    <col min="5" max="5" width="8.00390625" style="0" customWidth="1"/>
    <col min="6" max="6" width="6.75390625" style="0" customWidth="1"/>
    <col min="7" max="7" width="9.75390625" style="0" customWidth="1"/>
    <col min="8" max="8" width="9.00390625" style="0" customWidth="1"/>
    <col min="9" max="9" width="10.875" style="0" customWidth="1"/>
    <col min="10" max="10" width="7.125" style="0" customWidth="1"/>
    <col min="11" max="11" width="7.625" style="0" customWidth="1"/>
    <col min="12" max="12" width="8.00390625" style="0" customWidth="1"/>
  </cols>
  <sheetData>
    <row r="1" ht="13.5" customHeight="1"/>
    <row r="2" spans="1:9" ht="13.5" customHeight="1">
      <c r="A2" s="1" t="s">
        <v>45</v>
      </c>
      <c r="B2" s="55" t="s">
        <v>41</v>
      </c>
      <c r="C2" s="52" t="s">
        <v>42</v>
      </c>
      <c r="D2" s="136" t="s">
        <v>0</v>
      </c>
      <c r="E2" s="136"/>
      <c r="F2" s="136"/>
      <c r="G2" s="1" t="s">
        <v>1</v>
      </c>
      <c r="H2" s="33" t="s">
        <v>38</v>
      </c>
      <c r="I2" s="45" t="s">
        <v>39</v>
      </c>
    </row>
    <row r="3" spans="1:9" ht="13.5" customHeight="1">
      <c r="A3" s="4"/>
      <c r="B3" s="56"/>
      <c r="C3" s="53" t="s">
        <v>43</v>
      </c>
      <c r="D3" s="137" t="s">
        <v>2</v>
      </c>
      <c r="E3" s="137"/>
      <c r="F3" s="137"/>
      <c r="G3" s="4" t="s">
        <v>3</v>
      </c>
      <c r="H3" s="35" t="s">
        <v>8</v>
      </c>
      <c r="I3" s="34" t="s">
        <v>40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55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9"/>
      <c r="E6" s="29"/>
      <c r="F6" s="46"/>
      <c r="G6" s="66"/>
      <c r="H6" s="46"/>
      <c r="I6" s="46"/>
    </row>
    <row r="7" spans="1:9" ht="13.5" customHeight="1">
      <c r="A7" s="98"/>
      <c r="B7" s="15" t="s">
        <v>10</v>
      </c>
      <c r="C7" s="16">
        <v>10</v>
      </c>
      <c r="D7" s="16">
        <v>0.08</v>
      </c>
      <c r="E7" s="16">
        <v>7.3</v>
      </c>
      <c r="F7" s="16">
        <v>0.1</v>
      </c>
      <c r="G7" s="62">
        <v>66.1</v>
      </c>
      <c r="H7" s="16">
        <v>0</v>
      </c>
      <c r="I7" s="48">
        <v>6</v>
      </c>
    </row>
    <row r="8" spans="1:9" ht="13.5" customHeight="1">
      <c r="A8" s="103"/>
      <c r="B8" s="32" t="s">
        <v>131</v>
      </c>
      <c r="C8" s="32" t="s">
        <v>90</v>
      </c>
      <c r="D8" s="32">
        <v>8.2</v>
      </c>
      <c r="E8" s="32">
        <v>8</v>
      </c>
      <c r="F8" s="32">
        <v>30.7</v>
      </c>
      <c r="G8" s="32">
        <v>232.6</v>
      </c>
      <c r="H8" s="32">
        <v>1.1</v>
      </c>
      <c r="I8" s="65">
        <v>185</v>
      </c>
    </row>
    <row r="9" spans="1:9" ht="13.5" customHeight="1">
      <c r="A9" s="40"/>
      <c r="B9" s="16" t="s">
        <v>15</v>
      </c>
      <c r="C9" s="16">
        <v>200</v>
      </c>
      <c r="D9" s="16">
        <v>4</v>
      </c>
      <c r="E9" s="16">
        <v>3.5</v>
      </c>
      <c r="F9" s="16">
        <v>17.6</v>
      </c>
      <c r="G9" s="16">
        <v>118.9</v>
      </c>
      <c r="H9" s="16">
        <v>1.6</v>
      </c>
      <c r="I9" s="59">
        <v>397</v>
      </c>
    </row>
    <row r="10" spans="1:9" ht="13.5" customHeight="1">
      <c r="A10" s="40"/>
      <c r="B10" s="15" t="s">
        <v>17</v>
      </c>
      <c r="C10" s="16">
        <v>30</v>
      </c>
      <c r="D10" s="16">
        <v>2.4</v>
      </c>
      <c r="E10" s="16">
        <v>0.3</v>
      </c>
      <c r="F10" s="16">
        <v>15</v>
      </c>
      <c r="G10" s="16">
        <v>73.5</v>
      </c>
      <c r="H10" s="16">
        <v>0</v>
      </c>
      <c r="I10" s="48">
        <v>480</v>
      </c>
    </row>
    <row r="11" spans="1:9" ht="13.5" customHeight="1">
      <c r="A11" s="41"/>
      <c r="B11" s="12"/>
      <c r="C11" s="13"/>
      <c r="D11" s="13">
        <f>SUM(D7:D10)</f>
        <v>14.68</v>
      </c>
      <c r="E11" s="13">
        <f>SUM(E7:E10)</f>
        <v>19.1</v>
      </c>
      <c r="F11" s="13">
        <f>SUM(F7:F10)</f>
        <v>63.400000000000006</v>
      </c>
      <c r="G11" s="13">
        <f>SUM(G7:G10)</f>
        <v>491.1</v>
      </c>
      <c r="H11" s="13">
        <f>SUM(H7:H10)</f>
        <v>2.7</v>
      </c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16</v>
      </c>
      <c r="B13" s="10" t="s">
        <v>19</v>
      </c>
      <c r="C13" s="14" t="s">
        <v>87</v>
      </c>
      <c r="D13" s="18">
        <v>0.5</v>
      </c>
      <c r="E13" s="18">
        <v>0.5</v>
      </c>
      <c r="F13" s="18">
        <v>11.8</v>
      </c>
      <c r="G13" s="18">
        <v>53</v>
      </c>
      <c r="H13" s="18">
        <v>12</v>
      </c>
      <c r="I13" s="47">
        <v>368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12</v>
      </c>
      <c r="B15" s="10" t="s">
        <v>30</v>
      </c>
      <c r="C15" s="11">
        <v>250</v>
      </c>
      <c r="D15" s="14">
        <v>2.6</v>
      </c>
      <c r="E15" s="14">
        <v>2.8</v>
      </c>
      <c r="F15" s="14">
        <v>25.1</v>
      </c>
      <c r="G15" s="14">
        <v>121.3</v>
      </c>
      <c r="H15" s="14">
        <v>6.6</v>
      </c>
      <c r="I15" s="61">
        <v>103</v>
      </c>
    </row>
    <row r="16" spans="1:9" ht="13.5" customHeight="1">
      <c r="A16" s="108"/>
      <c r="B16" s="10" t="s">
        <v>89</v>
      </c>
      <c r="C16" s="14">
        <v>70</v>
      </c>
      <c r="D16" s="14">
        <v>10.8</v>
      </c>
      <c r="E16" s="14">
        <v>8.2</v>
      </c>
      <c r="F16" s="14">
        <v>11.2</v>
      </c>
      <c r="G16" s="14">
        <v>162.2</v>
      </c>
      <c r="H16" s="14">
        <v>0.1</v>
      </c>
      <c r="I16" s="47">
        <v>282</v>
      </c>
    </row>
    <row r="17" spans="1:9" ht="13.5" customHeight="1">
      <c r="A17" s="44"/>
      <c r="B17" s="17" t="s">
        <v>11</v>
      </c>
      <c r="C17" s="18">
        <v>150</v>
      </c>
      <c r="D17" s="18">
        <v>3.1</v>
      </c>
      <c r="E17" s="18">
        <v>5.6</v>
      </c>
      <c r="F17" s="18">
        <v>14.4</v>
      </c>
      <c r="G17" s="18">
        <v>120</v>
      </c>
      <c r="H17" s="14">
        <v>25</v>
      </c>
      <c r="I17" s="47">
        <v>132</v>
      </c>
    </row>
    <row r="18" spans="1:9" ht="13.5" customHeight="1">
      <c r="A18" s="80"/>
      <c r="B18" s="10" t="s">
        <v>31</v>
      </c>
      <c r="C18" s="14">
        <v>200</v>
      </c>
      <c r="D18" s="14">
        <v>0.4</v>
      </c>
      <c r="E18" s="14">
        <v>0.2</v>
      </c>
      <c r="F18" s="14">
        <v>27.8</v>
      </c>
      <c r="G18" s="14">
        <v>113</v>
      </c>
      <c r="H18" s="14">
        <v>0.6</v>
      </c>
      <c r="I18" s="47">
        <v>376</v>
      </c>
    </row>
    <row r="19" spans="1:9" ht="13.5" customHeight="1">
      <c r="A19" s="44"/>
      <c r="B19" s="15" t="s">
        <v>17</v>
      </c>
      <c r="C19" s="16">
        <v>20</v>
      </c>
      <c r="D19" s="16">
        <v>1.6</v>
      </c>
      <c r="E19" s="16">
        <v>0.2</v>
      </c>
      <c r="F19" s="16">
        <v>10</v>
      </c>
      <c r="G19" s="16">
        <v>49</v>
      </c>
      <c r="H19" s="16">
        <v>0</v>
      </c>
      <c r="I19" s="48">
        <v>480</v>
      </c>
    </row>
    <row r="20" spans="1:9" ht="13.5" customHeight="1">
      <c r="A20" s="44"/>
      <c r="B20" s="15" t="s">
        <v>18</v>
      </c>
      <c r="C20" s="16">
        <v>25</v>
      </c>
      <c r="D20" s="16">
        <v>1.9</v>
      </c>
      <c r="E20" s="16">
        <v>0.3</v>
      </c>
      <c r="F20" s="16">
        <v>8.8</v>
      </c>
      <c r="G20" s="16">
        <v>47.8</v>
      </c>
      <c r="H20" s="16">
        <v>0</v>
      </c>
      <c r="I20" s="48">
        <v>481</v>
      </c>
    </row>
    <row r="21" spans="1:9" ht="13.5" customHeight="1">
      <c r="A21" s="117"/>
      <c r="B21" s="122"/>
      <c r="C21" s="25"/>
      <c r="D21" s="64">
        <f>SUM(D15:D20)</f>
        <v>20.4</v>
      </c>
      <c r="E21" s="64">
        <f>SUM(E15:E20)</f>
        <v>17.3</v>
      </c>
      <c r="F21" s="64">
        <f>SUM(F15:F20)</f>
        <v>97.3</v>
      </c>
      <c r="G21" s="64">
        <f>SUM(G15:G20)</f>
        <v>613.3</v>
      </c>
      <c r="H21" s="64">
        <f>SUM(H15:H20)</f>
        <v>32.3</v>
      </c>
      <c r="I21" s="49"/>
    </row>
    <row r="22" spans="1:9" ht="13.5" customHeight="1">
      <c r="A22" s="51"/>
      <c r="B22" s="125"/>
      <c r="C22" s="27"/>
      <c r="D22" s="59"/>
      <c r="E22" s="59"/>
      <c r="F22" s="59"/>
      <c r="G22" s="59"/>
      <c r="H22" s="59"/>
      <c r="I22" s="48"/>
    </row>
    <row r="23" spans="1:9" ht="13.5" customHeight="1">
      <c r="A23" s="121" t="s">
        <v>92</v>
      </c>
      <c r="B23" s="123" t="s">
        <v>96</v>
      </c>
      <c r="C23" s="124">
        <v>50</v>
      </c>
      <c r="D23" s="124">
        <v>3.5</v>
      </c>
      <c r="E23" s="124">
        <v>4</v>
      </c>
      <c r="F23" s="124">
        <v>27.7</v>
      </c>
      <c r="G23" s="124">
        <v>160.8</v>
      </c>
      <c r="H23" s="24">
        <v>0</v>
      </c>
      <c r="I23" s="99">
        <v>474</v>
      </c>
    </row>
    <row r="24" spans="1:9" ht="13.5" customHeight="1">
      <c r="A24" s="38"/>
      <c r="B24" s="10" t="s">
        <v>93</v>
      </c>
      <c r="C24" s="11">
        <v>200</v>
      </c>
      <c r="D24" s="14">
        <v>6</v>
      </c>
      <c r="E24" s="14">
        <v>5</v>
      </c>
      <c r="F24" s="14">
        <v>8</v>
      </c>
      <c r="G24" s="14">
        <v>106</v>
      </c>
      <c r="H24" s="14">
        <v>1.4</v>
      </c>
      <c r="I24" s="47">
        <v>401</v>
      </c>
    </row>
    <row r="25" spans="1:9" ht="13.5" customHeight="1">
      <c r="A25" s="51"/>
      <c r="B25" s="15"/>
      <c r="C25" s="16"/>
      <c r="D25" s="59">
        <f>SUM(D23:D24)</f>
        <v>9.5</v>
      </c>
      <c r="E25" s="59">
        <f>SUM(E23:E24)</f>
        <v>9</v>
      </c>
      <c r="F25" s="59">
        <f>SUM(F23:F24)</f>
        <v>35.7</v>
      </c>
      <c r="G25" s="59">
        <f>SUM(G23:G24)</f>
        <v>266.8</v>
      </c>
      <c r="H25" s="59">
        <f>SUM(H23:H24)</f>
        <v>1.4</v>
      </c>
      <c r="I25" s="48"/>
    </row>
    <row r="26" spans="1:9" ht="13.5" customHeight="1">
      <c r="A26" s="51"/>
      <c r="B26" s="15"/>
      <c r="C26" s="16"/>
      <c r="D26" s="59"/>
      <c r="E26" s="59"/>
      <c r="F26" s="59"/>
      <c r="G26" s="59"/>
      <c r="H26" s="59"/>
      <c r="I26" s="48"/>
    </row>
    <row r="27" spans="1:9" ht="13.5" customHeight="1">
      <c r="A27" s="126" t="s">
        <v>13</v>
      </c>
      <c r="B27" s="20" t="s">
        <v>107</v>
      </c>
      <c r="C27" s="21">
        <v>80</v>
      </c>
      <c r="D27" s="21">
        <v>10.7</v>
      </c>
      <c r="E27" s="21">
        <v>3</v>
      </c>
      <c r="F27" s="21">
        <v>5.9</v>
      </c>
      <c r="G27" s="21">
        <v>93</v>
      </c>
      <c r="H27" s="21">
        <v>0.2</v>
      </c>
      <c r="I27" s="60">
        <v>263</v>
      </c>
    </row>
    <row r="28" spans="1:9" ht="13.5" customHeight="1">
      <c r="A28" s="37"/>
      <c r="B28" s="10" t="s">
        <v>108</v>
      </c>
      <c r="C28" s="14" t="s">
        <v>138</v>
      </c>
      <c r="D28" s="14">
        <v>2.9</v>
      </c>
      <c r="E28" s="14">
        <v>4.8</v>
      </c>
      <c r="F28" s="14">
        <v>15.5</v>
      </c>
      <c r="G28" s="14">
        <v>117.6</v>
      </c>
      <c r="H28" s="14">
        <v>3.5</v>
      </c>
      <c r="I28" s="61" t="s">
        <v>137</v>
      </c>
    </row>
    <row r="29" spans="1:9" ht="13.5" customHeight="1">
      <c r="A29" s="37"/>
      <c r="B29" s="17" t="s">
        <v>115</v>
      </c>
      <c r="C29" s="11">
        <v>20</v>
      </c>
      <c r="D29" s="14">
        <v>0.13</v>
      </c>
      <c r="E29" s="14">
        <v>0.02</v>
      </c>
      <c r="F29" s="14">
        <v>0.33</v>
      </c>
      <c r="G29" s="14">
        <v>2.6</v>
      </c>
      <c r="H29" s="14">
        <v>1</v>
      </c>
      <c r="I29" s="47">
        <v>70</v>
      </c>
    </row>
    <row r="30" spans="1:9" ht="13.5" customHeight="1">
      <c r="A30" s="105"/>
      <c r="B30" s="15" t="s">
        <v>20</v>
      </c>
      <c r="C30" s="16" t="s">
        <v>73</v>
      </c>
      <c r="D30" s="16">
        <v>0.06</v>
      </c>
      <c r="E30" s="16">
        <v>0.02</v>
      </c>
      <c r="F30" s="16">
        <v>10</v>
      </c>
      <c r="G30" s="16">
        <v>40</v>
      </c>
      <c r="H30" s="16">
        <v>0</v>
      </c>
      <c r="I30" s="48">
        <v>392</v>
      </c>
    </row>
    <row r="31" spans="1:9" ht="13.5" customHeight="1">
      <c r="A31" s="44"/>
      <c r="B31" s="15" t="s">
        <v>17</v>
      </c>
      <c r="C31" s="16">
        <v>20</v>
      </c>
      <c r="D31" s="16">
        <v>1.6</v>
      </c>
      <c r="E31" s="16">
        <v>0.2</v>
      </c>
      <c r="F31" s="16">
        <v>10</v>
      </c>
      <c r="G31" s="16">
        <v>49</v>
      </c>
      <c r="H31" s="16">
        <v>0</v>
      </c>
      <c r="I31" s="48">
        <v>480</v>
      </c>
    </row>
    <row r="32" spans="1:9" ht="13.5" customHeight="1">
      <c r="A32" s="44"/>
      <c r="B32" s="116" t="s">
        <v>18</v>
      </c>
      <c r="C32" s="16">
        <v>20</v>
      </c>
      <c r="D32" s="16">
        <v>1.52</v>
      </c>
      <c r="E32" s="16">
        <v>0.24</v>
      </c>
      <c r="F32" s="16">
        <v>7</v>
      </c>
      <c r="G32" s="16">
        <v>38.2</v>
      </c>
      <c r="H32" s="16">
        <v>0</v>
      </c>
      <c r="I32" s="48">
        <v>481</v>
      </c>
    </row>
    <row r="33" spans="1:9" ht="13.5" customHeight="1">
      <c r="A33" s="40"/>
      <c r="B33" s="23"/>
      <c r="C33" s="24"/>
      <c r="D33" s="58">
        <f>SUM(D27:D32)</f>
        <v>16.91</v>
      </c>
      <c r="E33" s="58">
        <f>SUM(E27:E32)</f>
        <v>8.28</v>
      </c>
      <c r="F33" s="58">
        <f>SUM(F27:F32)</f>
        <v>48.73</v>
      </c>
      <c r="G33" s="58">
        <f>SUM(G27:G32)</f>
        <v>340.4</v>
      </c>
      <c r="H33" s="58">
        <f>SUM(H27:H32)</f>
        <v>4.7</v>
      </c>
      <c r="I33" s="50"/>
    </row>
    <row r="34" spans="1:9" ht="13.5" customHeight="1">
      <c r="A34" s="51" t="s">
        <v>67</v>
      </c>
      <c r="B34" s="23"/>
      <c r="C34" s="24"/>
      <c r="D34" s="58">
        <f>D7+D8+D9+D10+D13+D15+D16+D17+D18+D19+D20+D23+D24+D27+D28++D29+D30+D31+D32</f>
        <v>61.99000000000001</v>
      </c>
      <c r="E34" s="58">
        <f>E7+E8+E9+E10+E13+E15+E16+E17+E18+E19+E20+E23+E24+E27+E28++E29+E30+E31+E32</f>
        <v>54.180000000000014</v>
      </c>
      <c r="F34" s="58">
        <f>F7+F8+F9+F10+F13+F15+F16+F17+F18+F19+F20+F23+F24+F27+F28++F29+F30+F31+F32</f>
        <v>256.93000000000006</v>
      </c>
      <c r="G34" s="58">
        <f>G7+G8+G9+G10+G13+G15+G16+G17+G18+G19+G20+G23+G24+G27+G28++G29+G30+G31+G32</f>
        <v>1764.5999999999997</v>
      </c>
      <c r="H34" s="58">
        <f>H7+H8+H9+H10+H13+H15+H16+H17+H18+H19+H20+H23+H24+H27+H28++H29+H30+H31+H32</f>
        <v>53.1</v>
      </c>
      <c r="I34" s="50"/>
    </row>
    <row r="35" ht="12.75" customHeight="1"/>
    <row r="36" spans="4:6" ht="12.75" customHeight="1">
      <c r="D36" s="92"/>
      <c r="E36" s="92"/>
      <c r="F36" s="92"/>
    </row>
  </sheetData>
  <sheetProtection selectLockedCells="1" selectUnlockedCells="1"/>
  <mergeCells count="2">
    <mergeCell ref="D2:F2"/>
    <mergeCell ref="D3:F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G34" sqref="G34"/>
    </sheetView>
  </sheetViews>
  <sheetFormatPr defaultColWidth="9.00390625" defaultRowHeight="12.75"/>
  <cols>
    <col min="1" max="1" width="17.75390625" style="0" customWidth="1"/>
    <col min="2" max="2" width="55.125" style="0" customWidth="1"/>
    <col min="3" max="3" width="10.375" style="0" customWidth="1"/>
    <col min="4" max="4" width="8.00390625" style="0" customWidth="1"/>
    <col min="5" max="5" width="8.125" style="0" customWidth="1"/>
    <col min="6" max="6" width="8.625" style="0" customWidth="1"/>
    <col min="7" max="7" width="8.25390625" style="0" customWidth="1"/>
    <col min="8" max="8" width="7.375" style="0" customWidth="1"/>
    <col min="9" max="9" width="10.875" style="0" customWidth="1"/>
    <col min="10" max="10" width="5.25390625" style="0" customWidth="1"/>
    <col min="11" max="12" width="6.875" style="0" customWidth="1"/>
  </cols>
  <sheetData>
    <row r="1" spans="1:9" ht="13.5" customHeight="1">
      <c r="A1" s="1" t="s">
        <v>45</v>
      </c>
      <c r="B1" s="55" t="s">
        <v>41</v>
      </c>
      <c r="C1" s="52" t="s">
        <v>42</v>
      </c>
      <c r="D1" s="136" t="s">
        <v>0</v>
      </c>
      <c r="E1" s="136"/>
      <c r="F1" s="136"/>
      <c r="G1" s="1" t="s">
        <v>1</v>
      </c>
      <c r="H1" s="33" t="s">
        <v>38</v>
      </c>
      <c r="I1" s="45" t="s">
        <v>39</v>
      </c>
    </row>
    <row r="2" spans="1:9" ht="13.5" customHeight="1">
      <c r="A2" s="4"/>
      <c r="B2" s="56"/>
      <c r="C2" s="53" t="s">
        <v>43</v>
      </c>
      <c r="D2" s="137" t="s">
        <v>2</v>
      </c>
      <c r="E2" s="137"/>
      <c r="F2" s="137"/>
      <c r="G2" s="4" t="s">
        <v>3</v>
      </c>
      <c r="H2" s="35" t="s">
        <v>8</v>
      </c>
      <c r="I2" s="34" t="s">
        <v>40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58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9"/>
      <c r="E5" s="29"/>
      <c r="F5" s="46"/>
      <c r="G5" s="66"/>
      <c r="H5" s="46"/>
      <c r="I5" s="22"/>
    </row>
    <row r="6" spans="1:9" ht="13.5" customHeight="1">
      <c r="A6" s="40"/>
      <c r="B6" s="16" t="s">
        <v>22</v>
      </c>
      <c r="C6" s="16">
        <v>10</v>
      </c>
      <c r="D6" s="16">
        <v>2.32</v>
      </c>
      <c r="E6" s="16">
        <v>3</v>
      </c>
      <c r="F6" s="16">
        <v>0</v>
      </c>
      <c r="G6" s="16">
        <v>36</v>
      </c>
      <c r="H6" s="16">
        <v>0.07</v>
      </c>
      <c r="I6" s="59">
        <v>7</v>
      </c>
    </row>
    <row r="7" spans="1:9" ht="13.5" customHeight="1">
      <c r="A7" s="105"/>
      <c r="B7" s="10" t="s">
        <v>129</v>
      </c>
      <c r="C7" s="14" t="s">
        <v>90</v>
      </c>
      <c r="D7" s="11">
        <v>8.2</v>
      </c>
      <c r="E7" s="11">
        <v>8</v>
      </c>
      <c r="F7" s="11">
        <v>30.7</v>
      </c>
      <c r="G7" s="11">
        <v>232.6</v>
      </c>
      <c r="H7" s="32">
        <v>1.1</v>
      </c>
      <c r="I7" s="65">
        <v>185</v>
      </c>
    </row>
    <row r="8" spans="1:9" ht="13.5" customHeight="1">
      <c r="A8" s="40"/>
      <c r="B8" s="15" t="s">
        <v>24</v>
      </c>
      <c r="C8" s="16">
        <v>200</v>
      </c>
      <c r="D8" s="16">
        <v>3.1</v>
      </c>
      <c r="E8" s="16">
        <v>2.7</v>
      </c>
      <c r="F8" s="16">
        <v>16</v>
      </c>
      <c r="G8" s="16">
        <v>101</v>
      </c>
      <c r="H8" s="16">
        <v>1.3</v>
      </c>
      <c r="I8" s="59">
        <v>395</v>
      </c>
    </row>
    <row r="9" spans="1:9" ht="13.5" customHeight="1">
      <c r="A9" s="40"/>
      <c r="B9" s="15" t="s">
        <v>17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1"/>
      <c r="B10" s="12"/>
      <c r="C10" s="13"/>
      <c r="D10" s="13">
        <f>SUM(D6:D9)</f>
        <v>16.02</v>
      </c>
      <c r="E10" s="13">
        <f>SUM(E6:E9)</f>
        <v>14</v>
      </c>
      <c r="F10" s="13">
        <f>SUM(F6:F9)</f>
        <v>61.7</v>
      </c>
      <c r="G10" s="13">
        <f>SUM(G6:G9)</f>
        <v>443.1</v>
      </c>
      <c r="H10" s="13">
        <f>SUM(H6:H9)</f>
        <v>2.47</v>
      </c>
      <c r="I10" s="47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16</v>
      </c>
      <c r="B12" s="10" t="s">
        <v>19</v>
      </c>
      <c r="C12" s="14" t="s">
        <v>87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12</v>
      </c>
      <c r="B14" s="17"/>
      <c r="C14" s="11"/>
      <c r="D14" s="14"/>
      <c r="E14" s="14"/>
      <c r="F14" s="14"/>
      <c r="G14" s="14"/>
      <c r="H14" s="14"/>
      <c r="I14" s="47"/>
    </row>
    <row r="15" spans="1:9" ht="13.5" customHeight="1">
      <c r="A15" s="110"/>
      <c r="B15" s="10" t="s">
        <v>34</v>
      </c>
      <c r="C15" s="14" t="s">
        <v>125</v>
      </c>
      <c r="D15" s="14">
        <v>1.7</v>
      </c>
      <c r="E15" s="14">
        <v>4.8</v>
      </c>
      <c r="F15" s="14">
        <v>16.5</v>
      </c>
      <c r="G15" s="14">
        <v>102.8</v>
      </c>
      <c r="H15" s="14">
        <v>7.1</v>
      </c>
      <c r="I15" s="47">
        <v>83</v>
      </c>
    </row>
    <row r="16" spans="1:9" ht="13.5" customHeight="1">
      <c r="A16" s="40"/>
      <c r="B16" s="20" t="s">
        <v>106</v>
      </c>
      <c r="C16" s="21">
        <v>100</v>
      </c>
      <c r="D16" s="21">
        <v>13.4</v>
      </c>
      <c r="E16" s="21">
        <v>6.6</v>
      </c>
      <c r="F16" s="21">
        <v>15.1</v>
      </c>
      <c r="G16" s="46">
        <v>173.7</v>
      </c>
      <c r="H16" s="46">
        <v>2.9</v>
      </c>
      <c r="I16" s="60">
        <v>265</v>
      </c>
    </row>
    <row r="17" spans="1:9" ht="13.5" customHeight="1">
      <c r="A17" s="43"/>
      <c r="B17" s="10" t="s">
        <v>146</v>
      </c>
      <c r="C17" s="14">
        <v>120</v>
      </c>
      <c r="D17" s="14">
        <v>1.7</v>
      </c>
      <c r="E17" s="14">
        <v>4.7</v>
      </c>
      <c r="F17" s="14">
        <v>12.4</v>
      </c>
      <c r="G17" s="14">
        <v>99.2</v>
      </c>
      <c r="H17" s="14">
        <v>5.8</v>
      </c>
      <c r="I17" s="61">
        <v>133</v>
      </c>
    </row>
    <row r="18" spans="1:9" ht="13.5" customHeight="1">
      <c r="A18" s="43"/>
      <c r="B18" s="10" t="s">
        <v>31</v>
      </c>
      <c r="C18" s="14">
        <v>200</v>
      </c>
      <c r="D18" s="14">
        <v>0.4</v>
      </c>
      <c r="E18" s="14">
        <v>0.2</v>
      </c>
      <c r="F18" s="14">
        <v>27.8</v>
      </c>
      <c r="G18" s="14">
        <v>113</v>
      </c>
      <c r="H18" s="14">
        <v>0.6</v>
      </c>
      <c r="I18" s="47">
        <v>376</v>
      </c>
    </row>
    <row r="19" spans="1:9" ht="13.5" customHeight="1">
      <c r="A19" s="44"/>
      <c r="B19" s="15" t="s">
        <v>17</v>
      </c>
      <c r="C19" s="16">
        <v>20</v>
      </c>
      <c r="D19" s="16">
        <v>1.6</v>
      </c>
      <c r="E19" s="16">
        <v>0.2</v>
      </c>
      <c r="F19" s="16">
        <v>10</v>
      </c>
      <c r="G19" s="16">
        <v>49</v>
      </c>
      <c r="H19" s="16">
        <v>0</v>
      </c>
      <c r="I19" s="48">
        <v>480</v>
      </c>
    </row>
    <row r="20" spans="1:9" ht="13.5" customHeight="1">
      <c r="A20" s="44"/>
      <c r="B20" s="15" t="s">
        <v>18</v>
      </c>
      <c r="C20" s="16">
        <v>25</v>
      </c>
      <c r="D20" s="16">
        <v>1.9</v>
      </c>
      <c r="E20" s="16">
        <v>0.3</v>
      </c>
      <c r="F20" s="16">
        <v>8.8</v>
      </c>
      <c r="G20" s="16">
        <v>47.8</v>
      </c>
      <c r="H20" s="16">
        <v>0</v>
      </c>
      <c r="I20" s="48">
        <v>481</v>
      </c>
    </row>
    <row r="21" spans="1:9" ht="13.5" customHeight="1">
      <c r="A21" s="117"/>
      <c r="B21" s="122"/>
      <c r="C21" s="25"/>
      <c r="D21" s="64">
        <f>SUM(D14:D20)</f>
        <v>20.7</v>
      </c>
      <c r="E21" s="64">
        <f>SUM(E14:E20)</f>
        <v>16.799999999999997</v>
      </c>
      <c r="F21" s="64">
        <f>SUM(F14:F20)</f>
        <v>90.6</v>
      </c>
      <c r="G21" s="64">
        <f>SUM(G14:G20)</f>
        <v>585.5</v>
      </c>
      <c r="H21" s="64">
        <f>SUM(H14:H20)</f>
        <v>16.400000000000002</v>
      </c>
      <c r="I21" s="49"/>
    </row>
    <row r="22" spans="1:9" ht="13.5" customHeight="1">
      <c r="A22" s="51"/>
      <c r="B22" s="125"/>
      <c r="C22" s="27"/>
      <c r="D22" s="59"/>
      <c r="E22" s="59"/>
      <c r="F22" s="59"/>
      <c r="G22" s="59"/>
      <c r="H22" s="59"/>
      <c r="I22" s="48"/>
    </row>
    <row r="23" spans="1:9" ht="13.5" customHeight="1">
      <c r="A23" s="121" t="s">
        <v>92</v>
      </c>
      <c r="B23" s="129" t="s">
        <v>94</v>
      </c>
      <c r="C23" s="130">
        <v>50</v>
      </c>
      <c r="D23" s="131">
        <v>4</v>
      </c>
      <c r="E23" s="131">
        <v>4.1</v>
      </c>
      <c r="F23" s="131">
        <v>27.2</v>
      </c>
      <c r="G23" s="131">
        <v>161</v>
      </c>
      <c r="H23" s="24">
        <v>0</v>
      </c>
      <c r="I23" s="50">
        <v>467</v>
      </c>
    </row>
    <row r="24" spans="1:9" ht="13.5" customHeight="1">
      <c r="A24" s="111"/>
      <c r="B24" s="10" t="s">
        <v>93</v>
      </c>
      <c r="C24" s="11">
        <v>200</v>
      </c>
      <c r="D24" s="14">
        <v>6</v>
      </c>
      <c r="E24" s="14">
        <v>5</v>
      </c>
      <c r="F24" s="14">
        <v>8</v>
      </c>
      <c r="G24" s="14">
        <v>106</v>
      </c>
      <c r="H24" s="14">
        <v>1.4</v>
      </c>
      <c r="I24" s="47">
        <v>401</v>
      </c>
    </row>
    <row r="25" spans="1:9" ht="13.5" customHeight="1">
      <c r="A25" s="37"/>
      <c r="B25" s="15"/>
      <c r="C25" s="27"/>
      <c r="D25" s="59">
        <f>SUM(D23:D24)</f>
        <v>10</v>
      </c>
      <c r="E25" s="59">
        <f>SUM(E23:E24)</f>
        <v>9.1</v>
      </c>
      <c r="F25" s="59">
        <f>SUM(F23:F24)</f>
        <v>35.2</v>
      </c>
      <c r="G25" s="59">
        <f>SUM(G23:G24)</f>
        <v>267</v>
      </c>
      <c r="H25" s="59">
        <f>SUM(H23:H24)</f>
        <v>1.4</v>
      </c>
      <c r="I25" s="48"/>
    </row>
    <row r="26" spans="1:9" ht="13.5" customHeight="1">
      <c r="A26" s="51"/>
      <c r="B26" s="15"/>
      <c r="C26" s="16"/>
      <c r="D26" s="16"/>
      <c r="E26" s="16"/>
      <c r="F26" s="16"/>
      <c r="G26" s="16"/>
      <c r="H26" s="16"/>
      <c r="I26" s="48"/>
    </row>
    <row r="27" spans="1:9" ht="13.5" customHeight="1">
      <c r="A27" s="51" t="s">
        <v>13</v>
      </c>
      <c r="B27" s="10" t="s">
        <v>32</v>
      </c>
      <c r="C27" s="14">
        <v>220</v>
      </c>
      <c r="D27" s="14">
        <v>3.4</v>
      </c>
      <c r="E27" s="14">
        <v>12.5</v>
      </c>
      <c r="F27" s="14">
        <v>21.1</v>
      </c>
      <c r="G27" s="14">
        <v>210</v>
      </c>
      <c r="H27" s="14">
        <v>12.7</v>
      </c>
      <c r="I27" s="61">
        <v>137</v>
      </c>
    </row>
    <row r="28" spans="1:9" ht="13.5" customHeight="1">
      <c r="A28" s="42"/>
      <c r="B28" s="15" t="s">
        <v>20</v>
      </c>
      <c r="C28" s="16" t="s">
        <v>73</v>
      </c>
      <c r="D28" s="16">
        <v>0.06</v>
      </c>
      <c r="E28" s="16">
        <v>0.02</v>
      </c>
      <c r="F28" s="16">
        <v>10</v>
      </c>
      <c r="G28" s="16">
        <v>40</v>
      </c>
      <c r="H28" s="16">
        <v>0</v>
      </c>
      <c r="I28" s="48">
        <v>392</v>
      </c>
    </row>
    <row r="29" spans="1:9" ht="13.5" customHeight="1">
      <c r="A29" s="44"/>
      <c r="B29" s="15" t="s">
        <v>17</v>
      </c>
      <c r="C29" s="16">
        <v>20</v>
      </c>
      <c r="D29" s="16">
        <v>1.6</v>
      </c>
      <c r="E29" s="16">
        <v>0.2</v>
      </c>
      <c r="F29" s="16">
        <v>10</v>
      </c>
      <c r="G29" s="16">
        <v>49</v>
      </c>
      <c r="H29" s="16">
        <v>0</v>
      </c>
      <c r="I29" s="48">
        <v>480</v>
      </c>
    </row>
    <row r="30" spans="1:9" ht="13.5" customHeight="1">
      <c r="A30" s="44"/>
      <c r="B30" s="116" t="s">
        <v>18</v>
      </c>
      <c r="C30" s="16">
        <v>20</v>
      </c>
      <c r="D30" s="16">
        <v>1.52</v>
      </c>
      <c r="E30" s="16">
        <v>0.24</v>
      </c>
      <c r="F30" s="16">
        <v>7</v>
      </c>
      <c r="G30" s="16">
        <v>38.2</v>
      </c>
      <c r="H30" s="16">
        <v>0</v>
      </c>
      <c r="I30" s="48">
        <v>481</v>
      </c>
    </row>
    <row r="31" spans="1:9" ht="13.5" customHeight="1">
      <c r="A31" s="44"/>
      <c r="B31" s="23"/>
      <c r="C31" s="24"/>
      <c r="D31" s="58">
        <f>SUM(D27:D30)</f>
        <v>6.58</v>
      </c>
      <c r="E31" s="58">
        <f>SUM(E27:E30)</f>
        <v>12.959999999999999</v>
      </c>
      <c r="F31" s="58">
        <f>SUM(F27:F30)</f>
        <v>48.1</v>
      </c>
      <c r="G31" s="58">
        <f>SUM(G27:G30)</f>
        <v>337.2</v>
      </c>
      <c r="H31" s="58">
        <f>SUM(H27:H30)</f>
        <v>12.7</v>
      </c>
      <c r="I31" s="50"/>
    </row>
    <row r="32" spans="1:9" ht="13.5" customHeight="1">
      <c r="A32" s="51" t="s">
        <v>69</v>
      </c>
      <c r="B32" s="23"/>
      <c r="C32" s="24"/>
      <c r="D32" s="58">
        <f>D6+D7+D8+D9+D12+D14+D15+D16+D17+D18+D19+D20+D23+D24+D27+D28+D29+D30</f>
        <v>53.800000000000004</v>
      </c>
      <c r="E32" s="58">
        <f>E6+E7+E8+E9+E12+E14+E15+E16+E17+E18+E19+E20+E23+E24+E27+E28+E29+E30</f>
        <v>53.36000000000001</v>
      </c>
      <c r="F32" s="58">
        <f>F6+F7+F8+F9+F12+F14+F15+F16+F17+F18+F19+F20+F23+F24+F27+F28+F29+F30</f>
        <v>247.4</v>
      </c>
      <c r="G32" s="58">
        <f>G6+G7+G8+G9+G12+G14+G15+G16+G17+G18+G19+G20+G23+G24+G27+G28+G29+G30</f>
        <v>1685.8</v>
      </c>
      <c r="H32" s="58">
        <f>H6+H7+H8+H9+H12+H14+H15+H16+H17+H18+H19+H20+H23+H24+H27+H28+H29+H30</f>
        <v>44.97</v>
      </c>
      <c r="I32" s="50"/>
    </row>
    <row r="33" spans="1:9" ht="13.5" customHeight="1">
      <c r="A33" s="77" t="s">
        <v>59</v>
      </c>
      <c r="B33" s="77"/>
      <c r="C33" s="77"/>
      <c r="D33" s="59">
        <f>'[1]1 день'!D36+'[1]2 день'!D35+'[1]3'!D32+'[1]4 ДЕНЬ'!D33+'[1]5 ДЕНЬ'!D33+'[1]6'!D35+'[1]7'!D33+'[1]8'!D34+'[1]9'!D31+'[1]9'!D31</f>
        <v>652.98</v>
      </c>
      <c r="E33" s="59">
        <f>'[1]1 день'!E36+'[1]2 день'!E35+'[1]3'!E32+'[1]4 ДЕНЬ'!E33+'[1]5 ДЕНЬ'!E33+'[1]6'!E35+'[1]7'!E33+'[1]8'!E34+'[1]9'!E31+'[1]9'!E31</f>
        <v>593.23</v>
      </c>
      <c r="F33" s="59">
        <f>'[1]1 день'!F36+'[1]2 день'!F35+'[1]3'!F32+'[1]4 ДЕНЬ'!F33+'[1]5 ДЕНЬ'!F33+'[1]6'!F35+'[1]7'!F33+'[1]8'!F34+'[1]9'!F31+'[1]9'!F31</f>
        <v>2602.12</v>
      </c>
      <c r="G33" s="59">
        <f>'[1]1 день'!G36+'[1]2 день'!G35+'[1]3'!G32+'[1]4 ДЕНЬ'!G33+'[1]5 ДЕНЬ'!G33+'[1]6'!G35+'[1]7'!G33+'[1]8'!G34+'[1]9'!G31+'[1]9'!G31</f>
        <v>18372.2</v>
      </c>
      <c r="H33" s="59">
        <f>'[1]1 день'!H36+'[1]2 день'!H35+'[1]3'!H32+'[1]4 ДЕНЬ'!H33+'[1]5 ДЕНЬ'!H33+'[1]6'!H35+'[1]7'!H33+'[1]8'!H34+'[1]9'!H31+'[1]9'!H31</f>
        <v>936.1100000000001</v>
      </c>
      <c r="I33" s="16"/>
    </row>
    <row r="34" spans="1:9" ht="13.5" customHeight="1">
      <c r="A34" s="77" t="s">
        <v>60</v>
      </c>
      <c r="B34" s="77"/>
      <c r="C34" s="77"/>
      <c r="D34" s="132">
        <f>D33/10</f>
        <v>65.298</v>
      </c>
      <c r="E34" s="132">
        <f>E33/10</f>
        <v>59.323</v>
      </c>
      <c r="F34" s="133">
        <f>F33/10</f>
        <v>260.212</v>
      </c>
      <c r="G34" s="133">
        <f>G33/10</f>
        <v>1837.22</v>
      </c>
      <c r="H34" s="132">
        <f>H33/10</f>
        <v>93.61100000000002</v>
      </c>
      <c r="I34" s="16"/>
    </row>
    <row r="35" spans="1:9" ht="13.5" customHeight="1">
      <c r="A35" s="77" t="s">
        <v>70</v>
      </c>
      <c r="B35" s="77"/>
      <c r="C35" s="77"/>
      <c r="D35" s="133">
        <f>D34*4/G34*100</f>
        <v>14.216696966068298</v>
      </c>
      <c r="E35" s="133">
        <f>E34*9/G34*100</f>
        <v>29.060591545922648</v>
      </c>
      <c r="F35" s="133">
        <f>F34*4/G34*100</f>
        <v>56.65342201804901</v>
      </c>
      <c r="G35" s="59"/>
      <c r="H35" s="16"/>
      <c r="I35" s="16"/>
    </row>
    <row r="36" ht="13.5" customHeight="1"/>
    <row r="37" spans="4:6" ht="12.75" customHeight="1">
      <c r="D37" s="92"/>
      <c r="E37" s="92"/>
      <c r="F37" s="92"/>
    </row>
    <row r="38" spans="4:6" ht="12.75" customHeight="1">
      <c r="D38" s="92"/>
      <c r="E38" s="92"/>
      <c r="F38" s="92"/>
    </row>
  </sheetData>
  <sheetProtection selectLockedCells="1" selectUnlockedCells="1"/>
  <mergeCells count="2">
    <mergeCell ref="D1:F1"/>
    <mergeCell ref="D2:F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2017-09-22T06:59:14Z</cp:lastPrinted>
  <dcterms:modified xsi:type="dcterms:W3CDTF">2017-10-18T12:58:10Z</dcterms:modified>
  <cp:category/>
  <cp:version/>
  <cp:contentType/>
  <cp:contentStatus/>
</cp:coreProperties>
</file>